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December 2024\"/>
    </mc:Choice>
  </mc:AlternateContent>
  <xr:revisionPtr revIDLastSave="0" documentId="8_{0F15B97F-D44C-4DE3-880B-DC59AFED3B12}" xr6:coauthVersionLast="47" xr6:coauthVersionMax="47" xr10:uidLastSave="{00000000-0000-0000-0000-000000000000}"/>
  <bookViews>
    <workbookView xWindow="-108" yWindow="-108" windowWidth="23256" windowHeight="12576" xr2:uid="{884BF9C9-8995-4F74-9D71-39EFC91FEF3A}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P47" i="1"/>
  <c r="O47" i="1"/>
  <c r="O46" i="1"/>
  <c r="P46" i="1" s="1"/>
  <c r="O43" i="1"/>
  <c r="P43" i="1" s="1"/>
  <c r="O42" i="1"/>
  <c r="O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4" authorId="0" shapeId="0" xr:uid="{4B062C2D-4CAC-4869-A55B-D546A946D32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<sst xmlns="http://schemas.openxmlformats.org/spreadsheetml/2006/main" count="276" uniqueCount="80">
  <si>
    <t>KARUAH WASTEWATER TREATMENT WORKS - MONTHLY POLLUTION MONITORING SUMMARY - DECEMBER 2024</t>
  </si>
  <si>
    <t>Environment Protection Licence No. 10230</t>
  </si>
  <si>
    <t>Licensee</t>
  </si>
  <si>
    <t>Hunter Water Corporation</t>
  </si>
  <si>
    <t>Date Obtained: 1 January 2025</t>
  </si>
  <si>
    <t>36 Honeysuckle Drive</t>
  </si>
  <si>
    <t>Date Published: 21 January 2025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</si>
  <si>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</si>
  <si>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</si>
  <si>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</si>
  <si>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</si>
  <si>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</si>
  <si>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</si>
  <si>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</si>
  <si>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December 2024 to 31 December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</si>
  <si>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</si>
  <si>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</si>
  <si>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</si>
  <si>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</si>
  <si>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</si>
  <si>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</si>
  <si>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</si>
  <si>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</si>
  <si>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</si>
  <si>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</si>
  <si>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</si>
  <si>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</si>
  <si>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</si>
  <si>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</si>
  <si>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</si>
  <si>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</si>
  <si>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</si>
  <si>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</si>
  <si>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</si>
  <si>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</si>
  <si>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</si>
  <si>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</si>
  <si>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</si>
  <si>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</si>
  <si>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</si>
  <si>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</si>
  <si>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</si>
  <si>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</si>
  <si>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</si>
  <si>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</si>
  <si>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</si>
  <si>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</si>
  <si>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</si>
  <si>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</si>
  <si>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then weekly</t>
  </si>
  <si>
    <t>-</t>
  </si>
  <si>
    <t>Faecal Coliforms</t>
  </si>
  <si>
    <t>FCHdn</t>
  </si>
  <si>
    <t>colony forming units per 100 mL</t>
  </si>
  <si>
    <t>CFU/100mL</t>
  </si>
  <si>
    <t>EPA Id. No. 3</t>
  </si>
  <si>
    <t>Site Description - UV Disinfection plant</t>
  </si>
  <si>
    <t>Site Code 5EE3000</t>
  </si>
  <si>
    <t>Monthly</t>
  </si>
  <si>
    <t>MONTHLY</t>
  </si>
  <si>
    <t>FC Hdn</t>
  </si>
  <si>
    <t>~2</t>
  </si>
  <si>
    <t>Yes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</si>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</sst>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4" xfId="2" applyFill="1" applyBorder="1" applyAlignment="1">
      <alignment horizontal="center"/>
    </xf>
    <xf numFmtId="0" fontId="1" fillId="0" borderId="11" xfId="3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8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1" fillId="0" borderId="4" xfId="2" applyBorder="1" applyAlignment="1">
      <alignment horizontal="center"/>
    </xf>
    <xf numFmtId="1" fontId="1" fillId="0" borderId="12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DBD338A9-14EA-4B31-B6B5-64ACAA0903AF}"/>
    <cellStyle name="Normal" xfId="0" builtinId="0"/>
    <cellStyle name="Normal 10" xfId="1" xr:uid="{5BC5E2DF-C2D7-4678-8850-93424C76AEEE}"/>
    <cellStyle name="Normal 102" xfId="3" xr:uid="{6AC03135-36F8-4093-A33E-80B2E6596B24}"/>
    <cellStyle name="Normal 115" xfId="2" xr:uid="{2EB2247F-F8DA-4F3F-8B3C-24AE96E5BA34}"/>
    <cellStyle name="Normal 131" xfId="4" xr:uid="{262B4370-0547-4615-A4D9-60CAEAA38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76200</xdr:rowOff>
    </xdr:from>
    <xdr:ext cx="1162050" cy="1128432"/>
    <xdr:pic>
      <xdr:nvPicPr>
        <xdr:cNvPr id="2" name="Picture 2">
          <a:extLst>
            <a:ext uri="{FF2B5EF4-FFF2-40B4-BE49-F238E27FC236}">
              <a16:creationId xmlns:a16="http://schemas.microsoft.com/office/drawing/2014/main" id="{E5C80ECB-01F1-4F9E-AF8F-42530118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7D15-04CF-4933-B065-8CCB22EB1D1B}">
  <sheetPr>
    <pageSetUpPr fitToPage="1"/>
  </sheetPr>
  <dimension ref="A1:AO1048576"/>
  <sheetViews>
    <sheetView tabSelected="1" zoomScale="85" zoomScaleNormal="85" zoomScaleSheetLayoutView="100" workbookViewId="0">
      <selection activeCell="E6" sqref="E6"/>
    </sheetView>
  </sheetViews>
  <sheetFormatPr defaultColWidth="9.109375" defaultRowHeight="13.2" x14ac:dyDescent="0.25"/>
  <cols>
    <col min="1" max="1" width="28.6640625" style="1" customWidth="1"/>
    <col min="2" max="2" width="21.88671875" style="1" hidden="1" customWidth="1"/>
    <col min="3" max="3" width="28.6640625" style="1" customWidth="1"/>
    <col min="4" max="4" width="28.6640625" style="1" hidden="1" customWidth="1"/>
    <col min="5" max="5" width="26.33203125" style="1" customWidth="1"/>
    <col min="6" max="6" width="17" style="1" hidden="1" customWidth="1"/>
    <col min="7" max="7" width="22.109375" style="1" customWidth="1"/>
    <col min="8" max="11" width="13.332031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ht="12.75" customHeight="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ht="12.75" customHeigh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ht="12.75" customHeight="1" x14ac:dyDescent="0.25">
      <c r="A11" s="9"/>
      <c r="B11" s="9"/>
      <c r="C11" s="19"/>
      <c r="D11" s="19"/>
      <c r="E11" s="19"/>
      <c r="F11" s="19"/>
      <c r="G11" s="20" t="s">
        <v>12</v>
      </c>
      <c r="H11" s="21" t="s">
        <v>13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ht="12.75" customHeight="1" x14ac:dyDescent="0.25">
      <c r="A12" s="16"/>
      <c r="B12" s="16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15</v>
      </c>
      <c r="D13" s="16"/>
      <c r="E13" s="16" t="s">
        <v>16</v>
      </c>
      <c r="F13" s="16"/>
      <c r="G13" s="25"/>
      <c r="H13" s="19"/>
      <c r="I13" s="30" t="s">
        <v>17</v>
      </c>
      <c r="J13" s="9" t="s">
        <v>18</v>
      </c>
      <c r="K13" s="19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14"/>
      <c r="AO13" s="1"/>
    </row>
    <row r="14" spans="1:41" s="15" customFormat="1" ht="12.75" customHeigh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1" t="s">
        <v>31</v>
      </c>
      <c r="Q14" s="34"/>
      <c r="R14" s="1"/>
      <c r="S14" s="1"/>
      <c r="AO14" s="1"/>
    </row>
    <row r="15" spans="1:41" ht="15" customHeight="1" x14ac:dyDescent="0.25">
      <c r="A15" s="35" t="s">
        <v>32</v>
      </c>
      <c r="B15" s="35" t="s">
        <v>33</v>
      </c>
      <c r="C15" s="36" t="s">
        <v>34</v>
      </c>
      <c r="D15" s="37" t="s">
        <v>35</v>
      </c>
      <c r="E15" s="36" t="s">
        <v>36</v>
      </c>
      <c r="F15" s="36" t="s">
        <v>37</v>
      </c>
      <c r="G15" s="38">
        <v>1</v>
      </c>
      <c r="H15" s="39">
        <v>2</v>
      </c>
      <c r="I15" s="39">
        <v>2</v>
      </c>
      <c r="J15" s="39">
        <v>2</v>
      </c>
      <c r="K15" s="39">
        <v>2</v>
      </c>
      <c r="L15" s="40" t="s">
        <v>38</v>
      </c>
      <c r="M15" s="40" t="s">
        <v>38</v>
      </c>
      <c r="N15" s="40" t="s">
        <v>38</v>
      </c>
      <c r="O15" s="40" t="s">
        <v>38</v>
      </c>
      <c r="P15" s="38" t="s">
        <v>38</v>
      </c>
      <c r="Q15" s="41"/>
      <c r="R15" s="42"/>
      <c r="S15" s="43"/>
    </row>
    <row r="16" spans="1:41" ht="15" customHeight="1" x14ac:dyDescent="0.25">
      <c r="A16" s="35" t="s">
        <v>39</v>
      </c>
      <c r="B16" s="35" t="s">
        <v>40</v>
      </c>
      <c r="C16" s="36" t="s">
        <v>34</v>
      </c>
      <c r="D16" s="37" t="s">
        <v>35</v>
      </c>
      <c r="E16" s="36" t="s">
        <v>36</v>
      </c>
      <c r="F16" s="36" t="s">
        <v>37</v>
      </c>
      <c r="G16" s="38">
        <v>1</v>
      </c>
      <c r="H16" s="44">
        <v>1.03</v>
      </c>
      <c r="I16" s="44">
        <v>1.03</v>
      </c>
      <c r="J16" s="44">
        <v>1.03</v>
      </c>
      <c r="K16" s="44">
        <v>1.03</v>
      </c>
      <c r="L16" s="40" t="s">
        <v>38</v>
      </c>
      <c r="M16" s="40" t="s">
        <v>38</v>
      </c>
      <c r="N16" s="40" t="s">
        <v>38</v>
      </c>
      <c r="O16" s="40" t="s">
        <v>38</v>
      </c>
      <c r="P16" s="38" t="s">
        <v>38</v>
      </c>
      <c r="Q16" s="34"/>
    </row>
    <row r="17" spans="1:22" ht="15" customHeight="1" x14ac:dyDescent="0.25">
      <c r="A17" s="35" t="s">
        <v>41</v>
      </c>
      <c r="B17" s="35" t="s">
        <v>42</v>
      </c>
      <c r="C17" s="36" t="s">
        <v>34</v>
      </c>
      <c r="D17" s="37" t="s">
        <v>35</v>
      </c>
      <c r="E17" s="36" t="s">
        <v>36</v>
      </c>
      <c r="F17" s="36" t="s">
        <v>37</v>
      </c>
      <c r="G17" s="38">
        <v>1</v>
      </c>
      <c r="H17" s="44">
        <v>0.38</v>
      </c>
      <c r="I17" s="44">
        <v>0.38</v>
      </c>
      <c r="J17" s="44">
        <v>0.38</v>
      </c>
      <c r="K17" s="44">
        <v>0.38</v>
      </c>
      <c r="L17" s="40" t="s">
        <v>38</v>
      </c>
      <c r="M17" s="40" t="s">
        <v>38</v>
      </c>
      <c r="N17" s="40" t="s">
        <v>38</v>
      </c>
      <c r="O17" s="40" t="s">
        <v>38</v>
      </c>
      <c r="P17" s="38" t="s">
        <v>38</v>
      </c>
      <c r="Q17" s="34"/>
    </row>
    <row r="18" spans="1:22" ht="15" customHeight="1" x14ac:dyDescent="0.25">
      <c r="A18" s="35" t="s">
        <v>43</v>
      </c>
      <c r="B18" s="35" t="s">
        <v>44</v>
      </c>
      <c r="C18" s="36" t="s">
        <v>34</v>
      </c>
      <c r="D18" s="37" t="s">
        <v>35</v>
      </c>
      <c r="E18" s="36" t="s">
        <v>36</v>
      </c>
      <c r="F18" s="36" t="s">
        <v>37</v>
      </c>
      <c r="G18" s="38">
        <v>1</v>
      </c>
      <c r="H18" s="39">
        <v>3</v>
      </c>
      <c r="I18" s="39">
        <v>3</v>
      </c>
      <c r="J18" s="39">
        <v>3</v>
      </c>
      <c r="K18" s="39">
        <v>3</v>
      </c>
      <c r="L18" s="40" t="s">
        <v>38</v>
      </c>
      <c r="M18" s="40" t="s">
        <v>38</v>
      </c>
      <c r="N18" s="40" t="s">
        <v>38</v>
      </c>
      <c r="O18" s="40" t="s">
        <v>38</v>
      </c>
      <c r="P18" s="38" t="s">
        <v>38</v>
      </c>
    </row>
    <row r="19" spans="1:22" ht="12.75" customHeight="1" x14ac:dyDescent="0.25">
      <c r="A19" s="45"/>
      <c r="B19" s="42"/>
      <c r="C19" s="46"/>
      <c r="D19" s="46"/>
      <c r="E19" s="42"/>
      <c r="F19" s="42"/>
      <c r="G19" s="42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22" ht="12.75" customHeight="1" x14ac:dyDescent="0.25">
      <c r="A20" s="45"/>
      <c r="B20" s="42"/>
      <c r="C20" s="46"/>
      <c r="D20" s="46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6"/>
      <c r="R20" s="46"/>
    </row>
    <row r="21" spans="1:22" ht="12.75" customHeight="1" x14ac:dyDescent="0.25"/>
    <row r="22" spans="1:22" ht="12.75" customHeight="1" x14ac:dyDescent="0.25">
      <c r="A22" s="9" t="s">
        <v>45</v>
      </c>
      <c r="B22" s="9"/>
      <c r="C22" s="10" t="s">
        <v>46</v>
      </c>
      <c r="D22" s="11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2"/>
      <c r="Q22" s="14"/>
      <c r="R22" s="15"/>
      <c r="S22" s="15"/>
    </row>
    <row r="23" spans="1:22" s="15" customFormat="1" ht="12.75" customHeight="1" x14ac:dyDescent="0.25">
      <c r="A23" s="16" t="s">
        <v>47</v>
      </c>
      <c r="B23" s="16"/>
      <c r="C23" s="16"/>
      <c r="D23" s="17"/>
      <c r="E23" s="17"/>
      <c r="F23" s="17"/>
      <c r="G23" s="17"/>
      <c r="H23" s="17"/>
      <c r="I23" s="17"/>
      <c r="J23" s="18"/>
      <c r="K23" s="18"/>
      <c r="L23" s="18"/>
      <c r="M23" s="18"/>
      <c r="N23" s="18"/>
      <c r="O23" s="18"/>
      <c r="P23" s="18"/>
      <c r="Q23" s="14"/>
    </row>
    <row r="24" spans="1:22" s="15" customFormat="1" ht="12.75" customHeight="1" x14ac:dyDescent="0.25">
      <c r="A24" s="9"/>
      <c r="B24" s="9"/>
      <c r="C24" s="19"/>
      <c r="D24" s="19"/>
      <c r="E24" s="19"/>
      <c r="F24" s="19"/>
      <c r="G24" s="20" t="s">
        <v>48</v>
      </c>
      <c r="H24" s="21" t="s">
        <v>13</v>
      </c>
      <c r="I24" s="22"/>
      <c r="J24" s="22"/>
      <c r="K24" s="23"/>
      <c r="L24" s="23"/>
      <c r="M24" s="23"/>
      <c r="N24" s="23"/>
      <c r="O24" s="23"/>
      <c r="P24" s="23"/>
      <c r="Q24" s="14"/>
    </row>
    <row r="25" spans="1:22" s="15" customFormat="1" ht="12.75" customHeight="1" x14ac:dyDescent="0.25">
      <c r="A25" s="16"/>
      <c r="B25" s="16"/>
      <c r="C25" s="24"/>
      <c r="D25" s="24"/>
      <c r="E25" s="24"/>
      <c r="F25" s="24"/>
      <c r="G25" s="25"/>
      <c r="H25" s="26" t="s">
        <v>14</v>
      </c>
      <c r="I25" s="27"/>
      <c r="J25" s="27"/>
      <c r="K25" s="28"/>
      <c r="L25" s="28"/>
      <c r="M25" s="28"/>
      <c r="N25" s="28"/>
      <c r="O25" s="28"/>
      <c r="P25" s="29"/>
      <c r="Q25" s="14"/>
    </row>
    <row r="26" spans="1:22" s="15" customFormat="1" ht="12.75" customHeight="1" x14ac:dyDescent="0.25">
      <c r="A26" s="16"/>
      <c r="B26" s="16"/>
      <c r="C26" s="24" t="s">
        <v>15</v>
      </c>
      <c r="D26" s="16"/>
      <c r="E26" s="16" t="s">
        <v>16</v>
      </c>
      <c r="F26" s="16"/>
      <c r="G26" s="25"/>
      <c r="H26" s="19"/>
      <c r="I26" s="30" t="s">
        <v>17</v>
      </c>
      <c r="J26" s="9" t="s">
        <v>18</v>
      </c>
      <c r="K26" s="19"/>
      <c r="L26" s="9" t="s">
        <v>19</v>
      </c>
      <c r="M26" s="9" t="s">
        <v>20</v>
      </c>
      <c r="N26" s="9" t="s">
        <v>21</v>
      </c>
      <c r="O26" s="9" t="s">
        <v>21</v>
      </c>
      <c r="P26" s="9" t="s">
        <v>22</v>
      </c>
      <c r="Q26" s="14"/>
    </row>
    <row r="27" spans="1:22" s="15" customFormat="1" ht="12.75" customHeight="1" x14ac:dyDescent="0.25">
      <c r="A27" s="31" t="s">
        <v>23</v>
      </c>
      <c r="B27" s="31"/>
      <c r="C27" s="32" t="s">
        <v>24</v>
      </c>
      <c r="D27" s="31"/>
      <c r="E27" s="31" t="s">
        <v>25</v>
      </c>
      <c r="F27" s="31"/>
      <c r="G27" s="33"/>
      <c r="H27" s="32" t="s">
        <v>26</v>
      </c>
      <c r="I27" s="32" t="s">
        <v>27</v>
      </c>
      <c r="J27" s="32" t="s">
        <v>27</v>
      </c>
      <c r="K27" s="32" t="s">
        <v>28</v>
      </c>
      <c r="L27" s="31" t="s">
        <v>29</v>
      </c>
      <c r="M27" s="31" t="s">
        <v>30</v>
      </c>
      <c r="N27" s="31" t="s">
        <v>29</v>
      </c>
      <c r="O27" s="31" t="s">
        <v>30</v>
      </c>
      <c r="P27" s="31" t="s">
        <v>31</v>
      </c>
      <c r="Q27" s="34"/>
      <c r="R27" s="1"/>
      <c r="S27" s="1"/>
    </row>
    <row r="28" spans="1:22" ht="15" customHeight="1" x14ac:dyDescent="0.25">
      <c r="A28" s="47" t="s">
        <v>32</v>
      </c>
      <c r="B28" s="35" t="s">
        <v>33</v>
      </c>
      <c r="C28" s="36" t="s">
        <v>34</v>
      </c>
      <c r="D28" s="37" t="s">
        <v>35</v>
      </c>
      <c r="E28" s="36" t="s">
        <v>49</v>
      </c>
      <c r="F28" s="48"/>
      <c r="G28" s="49" t="s">
        <v>50</v>
      </c>
      <c r="H28" s="50" t="s">
        <v>50</v>
      </c>
      <c r="I28" s="50" t="s">
        <v>50</v>
      </c>
      <c r="J28" s="50" t="s">
        <v>50</v>
      </c>
      <c r="K28" s="50" t="s">
        <v>50</v>
      </c>
      <c r="L28" s="40" t="s">
        <v>38</v>
      </c>
      <c r="M28" s="40" t="s">
        <v>38</v>
      </c>
      <c r="N28" s="40" t="s">
        <v>38</v>
      </c>
      <c r="O28" s="40" t="s">
        <v>38</v>
      </c>
      <c r="P28" s="38" t="s">
        <v>38</v>
      </c>
      <c r="Q28" s="41"/>
      <c r="R28" s="42"/>
      <c r="S28" s="42"/>
      <c r="T28" s="51"/>
      <c r="U28" s="51"/>
      <c r="V28" s="42"/>
    </row>
    <row r="29" spans="1:22" ht="15" customHeight="1" x14ac:dyDescent="0.25">
      <c r="A29" s="35" t="s">
        <v>51</v>
      </c>
      <c r="B29" s="35" t="s">
        <v>52</v>
      </c>
      <c r="C29" s="36" t="s">
        <v>53</v>
      </c>
      <c r="D29" s="36" t="s">
        <v>54</v>
      </c>
      <c r="E29" s="36" t="s">
        <v>49</v>
      </c>
      <c r="F29" s="48"/>
      <c r="G29" s="49" t="s">
        <v>50</v>
      </c>
      <c r="H29" s="50" t="s">
        <v>50</v>
      </c>
      <c r="I29" s="50" t="s">
        <v>50</v>
      </c>
      <c r="J29" s="50" t="s">
        <v>50</v>
      </c>
      <c r="K29" s="50" t="s">
        <v>50</v>
      </c>
      <c r="L29" s="40" t="s">
        <v>38</v>
      </c>
      <c r="M29" s="40" t="s">
        <v>38</v>
      </c>
      <c r="N29" s="40" t="s">
        <v>38</v>
      </c>
      <c r="O29" s="40" t="s">
        <v>38</v>
      </c>
      <c r="P29" s="38" t="s">
        <v>38</v>
      </c>
      <c r="Q29" s="34"/>
      <c r="R29" s="42"/>
      <c r="S29" s="42"/>
      <c r="T29" s="51"/>
      <c r="U29" s="51"/>
      <c r="V29" s="42"/>
    </row>
    <row r="30" spans="1:22" ht="15" customHeight="1" x14ac:dyDescent="0.25">
      <c r="A30" s="35" t="s">
        <v>43</v>
      </c>
      <c r="B30" s="35" t="s">
        <v>44</v>
      </c>
      <c r="C30" s="36" t="s">
        <v>34</v>
      </c>
      <c r="D30" s="52" t="s">
        <v>35</v>
      </c>
      <c r="E30" s="36" t="s">
        <v>49</v>
      </c>
      <c r="F30" s="48"/>
      <c r="G30" s="36" t="s">
        <v>50</v>
      </c>
      <c r="H30" s="39" t="s">
        <v>50</v>
      </c>
      <c r="I30" s="39" t="s">
        <v>50</v>
      </c>
      <c r="J30" s="39" t="s">
        <v>50</v>
      </c>
      <c r="K30" s="39" t="s">
        <v>50</v>
      </c>
      <c r="L30" s="40" t="s">
        <v>38</v>
      </c>
      <c r="M30" s="40" t="s">
        <v>38</v>
      </c>
      <c r="N30" s="40" t="s">
        <v>38</v>
      </c>
      <c r="O30" s="40" t="s">
        <v>38</v>
      </c>
      <c r="P30" s="38" t="s">
        <v>38</v>
      </c>
      <c r="R30" s="42"/>
      <c r="S30" s="51"/>
      <c r="T30" s="51"/>
      <c r="U30" s="51"/>
      <c r="V30" s="51"/>
    </row>
    <row r="31" spans="1:22" ht="12.7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22" ht="12.75" customHeight="1" x14ac:dyDescent="0.25">
      <c r="A32" s="45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9" ht="12.75" customHeight="1" x14ac:dyDescent="0.25">
      <c r="A33" s="45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9" ht="12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9" ht="12.75" customHeight="1" x14ac:dyDescent="0.25">
      <c r="A35" s="9" t="s">
        <v>55</v>
      </c>
      <c r="B35" s="9"/>
      <c r="C35" s="10" t="s">
        <v>56</v>
      </c>
      <c r="D35" s="11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2"/>
      <c r="Q35" s="14"/>
      <c r="R35" s="15"/>
      <c r="S35" s="15"/>
    </row>
    <row r="36" spans="1:19" s="15" customFormat="1" ht="12.75" customHeight="1" x14ac:dyDescent="0.25">
      <c r="A36" s="16" t="s">
        <v>57</v>
      </c>
      <c r="B36" s="16"/>
      <c r="C36" s="16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4"/>
    </row>
    <row r="37" spans="1:19" s="15" customFormat="1" ht="12.75" customHeight="1" x14ac:dyDescent="0.25">
      <c r="A37" s="9"/>
      <c r="B37" s="9"/>
      <c r="C37" s="19"/>
      <c r="D37" s="19"/>
      <c r="E37" s="19"/>
      <c r="F37" s="19"/>
      <c r="G37" s="20" t="s">
        <v>12</v>
      </c>
      <c r="H37" s="21" t="s">
        <v>13</v>
      </c>
      <c r="I37" s="22"/>
      <c r="J37" s="22"/>
      <c r="K37" s="23"/>
      <c r="L37" s="23"/>
      <c r="M37" s="23"/>
      <c r="N37" s="23"/>
      <c r="O37" s="23"/>
      <c r="P37" s="23"/>
      <c r="Q37" s="14"/>
    </row>
    <row r="38" spans="1:19" s="15" customFormat="1" ht="12.75" customHeight="1" x14ac:dyDescent="0.25">
      <c r="A38" s="16"/>
      <c r="B38" s="16"/>
      <c r="C38" s="24"/>
      <c r="D38" s="24"/>
      <c r="E38" s="24"/>
      <c r="F38" s="24"/>
      <c r="G38" s="25"/>
      <c r="H38" s="26" t="s">
        <v>14</v>
      </c>
      <c r="I38" s="27"/>
      <c r="J38" s="27"/>
      <c r="K38" s="28"/>
      <c r="L38" s="28"/>
      <c r="M38" s="28"/>
      <c r="N38" s="28"/>
      <c r="O38" s="28"/>
      <c r="P38" s="29"/>
      <c r="Q38" s="14"/>
    </row>
    <row r="39" spans="1:19" s="15" customFormat="1" ht="12.75" customHeight="1" x14ac:dyDescent="0.25">
      <c r="A39" s="16"/>
      <c r="B39" s="16"/>
      <c r="C39" s="24" t="s">
        <v>15</v>
      </c>
      <c r="D39" s="16"/>
      <c r="E39" s="16" t="s">
        <v>16</v>
      </c>
      <c r="F39" s="16"/>
      <c r="G39" s="25"/>
      <c r="H39" s="19"/>
      <c r="I39" s="30" t="s">
        <v>17</v>
      </c>
      <c r="J39" s="9" t="s">
        <v>18</v>
      </c>
      <c r="K39" s="19"/>
      <c r="L39" s="9" t="s">
        <v>19</v>
      </c>
      <c r="M39" s="9" t="s">
        <v>20</v>
      </c>
      <c r="N39" s="9" t="s">
        <v>21</v>
      </c>
      <c r="O39" s="9" t="s">
        <v>21</v>
      </c>
      <c r="P39" s="9" t="s">
        <v>22</v>
      </c>
      <c r="Q39" s="14"/>
    </row>
    <row r="40" spans="1:19" s="15" customFormat="1" ht="12.75" customHeight="1" x14ac:dyDescent="0.25">
      <c r="A40" s="31" t="s">
        <v>23</v>
      </c>
      <c r="B40" s="31"/>
      <c r="C40" s="32" t="s">
        <v>24</v>
      </c>
      <c r="D40" s="31"/>
      <c r="E40" s="31" t="s">
        <v>25</v>
      </c>
      <c r="F40" s="31"/>
      <c r="G40" s="33"/>
      <c r="H40" s="32" t="s">
        <v>26</v>
      </c>
      <c r="I40" s="32" t="s">
        <v>27</v>
      </c>
      <c r="J40" s="32" t="s">
        <v>27</v>
      </c>
      <c r="K40" s="32" t="s">
        <v>28</v>
      </c>
      <c r="L40" s="31" t="s">
        <v>29</v>
      </c>
      <c r="M40" s="31" t="s">
        <v>30</v>
      </c>
      <c r="N40" s="31" t="s">
        <v>29</v>
      </c>
      <c r="O40" s="31" t="s">
        <v>30</v>
      </c>
      <c r="P40" s="31" t="s">
        <v>31</v>
      </c>
      <c r="Q40" s="34"/>
      <c r="R40" s="1"/>
      <c r="S40" s="1"/>
    </row>
    <row r="41" spans="1:19" ht="15" customHeight="1" x14ac:dyDescent="0.25">
      <c r="A41" s="35" t="s">
        <v>32</v>
      </c>
      <c r="B41" s="35" t="s">
        <v>33</v>
      </c>
      <c r="C41" s="36" t="s">
        <v>34</v>
      </c>
      <c r="D41" s="37" t="s">
        <v>35</v>
      </c>
      <c r="E41" s="36" t="s">
        <v>58</v>
      </c>
      <c r="F41" s="36" t="s">
        <v>59</v>
      </c>
      <c r="G41" s="38">
        <v>1</v>
      </c>
      <c r="H41" s="50">
        <v>2</v>
      </c>
      <c r="I41" s="50">
        <v>2</v>
      </c>
      <c r="J41" s="50">
        <v>2</v>
      </c>
      <c r="K41" s="50">
        <v>2</v>
      </c>
      <c r="L41" s="40" t="s">
        <v>38</v>
      </c>
      <c r="M41" s="40" t="s">
        <v>38</v>
      </c>
      <c r="N41" s="53">
        <v>20</v>
      </c>
      <c r="O41" s="39">
        <f>K41</f>
        <v>2</v>
      </c>
      <c r="P41" s="38" t="str">
        <f>IF(LEFT(O41,1)="&lt;",IF(N41&gt;=VALUE(RIGHT(K41,LEN(K41)-1)),"Yes","No"),IF(OR(N41&gt;=O41,O41="-"),"Yes","No"))</f>
        <v>Yes</v>
      </c>
      <c r="Q41" s="41"/>
      <c r="R41" s="42"/>
      <c r="S41" s="43"/>
    </row>
    <row r="42" spans="1:19" ht="15" customHeight="1" x14ac:dyDescent="0.25">
      <c r="A42" s="35" t="s">
        <v>51</v>
      </c>
      <c r="B42" s="35" t="s">
        <v>60</v>
      </c>
      <c r="C42" s="36" t="s">
        <v>53</v>
      </c>
      <c r="D42" s="36" t="s">
        <v>54</v>
      </c>
      <c r="E42" s="54" t="s">
        <v>58</v>
      </c>
      <c r="F42" s="36" t="s">
        <v>59</v>
      </c>
      <c r="G42" s="38">
        <v>1</v>
      </c>
      <c r="H42" s="55" t="s">
        <v>61</v>
      </c>
      <c r="I42" s="55" t="s">
        <v>61</v>
      </c>
      <c r="J42" s="55" t="s">
        <v>61</v>
      </c>
      <c r="K42" s="55" t="s">
        <v>61</v>
      </c>
      <c r="L42" s="40" t="s">
        <v>38</v>
      </c>
      <c r="M42" s="40" t="s">
        <v>38</v>
      </c>
      <c r="N42" s="53">
        <v>500</v>
      </c>
      <c r="O42" s="39" t="str">
        <f>K42</f>
        <v>~2</v>
      </c>
      <c r="P42" s="56" t="s">
        <v>62</v>
      </c>
      <c r="Q42" s="34"/>
    </row>
    <row r="43" spans="1:19" ht="15" customHeight="1" x14ac:dyDescent="0.25">
      <c r="A43" s="35" t="s">
        <v>63</v>
      </c>
      <c r="B43" s="35" t="s">
        <v>64</v>
      </c>
      <c r="C43" s="36" t="s">
        <v>34</v>
      </c>
      <c r="D43" s="37" t="s">
        <v>35</v>
      </c>
      <c r="E43" s="36" t="s">
        <v>58</v>
      </c>
      <c r="F43" s="36" t="s">
        <v>59</v>
      </c>
      <c r="G43" s="38">
        <v>1</v>
      </c>
      <c r="H43" s="57">
        <v>1.87</v>
      </c>
      <c r="I43" s="57">
        <v>1.87</v>
      </c>
      <c r="J43" s="57">
        <v>1.87</v>
      </c>
      <c r="K43" s="57">
        <v>1.87</v>
      </c>
      <c r="L43" s="40" t="s">
        <v>38</v>
      </c>
      <c r="M43" s="40" t="s">
        <v>38</v>
      </c>
      <c r="N43" s="40">
        <v>5</v>
      </c>
      <c r="O43" s="40">
        <f>K43</f>
        <v>1.87</v>
      </c>
      <c r="P43" s="38" t="str">
        <f>IF(LEFT(O43,1)="&lt;",IF(N43&gt;=VALUE(RIGHT(K43,LEN(K43)-1)),"Yes","No"),IF(OR(N43&gt;=O43,O43="-"),"Yes","No"))</f>
        <v>Yes</v>
      </c>
      <c r="Q43" s="34"/>
    </row>
    <row r="44" spans="1:19" ht="15" customHeight="1" x14ac:dyDescent="0.25">
      <c r="A44" s="35" t="s">
        <v>39</v>
      </c>
      <c r="B44" s="35" t="s">
        <v>40</v>
      </c>
      <c r="C44" s="36" t="s">
        <v>34</v>
      </c>
      <c r="D44" s="37" t="s">
        <v>35</v>
      </c>
      <c r="E44" s="36" t="s">
        <v>58</v>
      </c>
      <c r="F44" s="36" t="s">
        <v>59</v>
      </c>
      <c r="G44" s="38">
        <v>1</v>
      </c>
      <c r="H44" s="57">
        <v>8.82</v>
      </c>
      <c r="I44" s="57">
        <v>8.82</v>
      </c>
      <c r="J44" s="57">
        <v>8.82</v>
      </c>
      <c r="K44" s="57">
        <v>8.82</v>
      </c>
      <c r="L44" s="40" t="s">
        <v>38</v>
      </c>
      <c r="M44" s="40" t="s">
        <v>38</v>
      </c>
      <c r="N44" s="40" t="s">
        <v>38</v>
      </c>
      <c r="O44" s="40" t="s">
        <v>38</v>
      </c>
      <c r="P44" s="38" t="s">
        <v>38</v>
      </c>
      <c r="Q44" s="34"/>
    </row>
    <row r="45" spans="1:19" ht="15" customHeight="1" x14ac:dyDescent="0.25">
      <c r="A45" s="35" t="s">
        <v>41</v>
      </c>
      <c r="B45" s="35" t="s">
        <v>42</v>
      </c>
      <c r="C45" s="36" t="s">
        <v>34</v>
      </c>
      <c r="D45" s="37" t="s">
        <v>35</v>
      </c>
      <c r="E45" s="36" t="s">
        <v>58</v>
      </c>
      <c r="F45" s="36" t="s">
        <v>59</v>
      </c>
      <c r="G45" s="38">
        <v>1</v>
      </c>
      <c r="H45" s="57">
        <v>0.61</v>
      </c>
      <c r="I45" s="57">
        <v>0.61</v>
      </c>
      <c r="J45" s="57">
        <v>0.61</v>
      </c>
      <c r="K45" s="57">
        <v>0.61</v>
      </c>
      <c r="L45" s="53" t="s">
        <v>38</v>
      </c>
      <c r="M45" s="40" t="s">
        <v>38</v>
      </c>
      <c r="N45" s="40" t="s">
        <v>38</v>
      </c>
      <c r="O45" s="40" t="s">
        <v>38</v>
      </c>
      <c r="P45" s="38" t="s">
        <v>38</v>
      </c>
      <c r="Q45" s="34"/>
    </row>
    <row r="46" spans="1:19" ht="15" customHeight="1" x14ac:dyDescent="0.25">
      <c r="A46" s="35" t="s">
        <v>43</v>
      </c>
      <c r="B46" s="47" t="s">
        <v>44</v>
      </c>
      <c r="C46" s="36" t="s">
        <v>34</v>
      </c>
      <c r="D46" s="37" t="s">
        <v>35</v>
      </c>
      <c r="E46" s="36" t="s">
        <v>58</v>
      </c>
      <c r="F46" s="36" t="s">
        <v>59</v>
      </c>
      <c r="G46" s="38">
        <v>1</v>
      </c>
      <c r="H46" s="50">
        <v>3</v>
      </c>
      <c r="I46" s="50">
        <v>3</v>
      </c>
      <c r="J46" s="50">
        <v>3</v>
      </c>
      <c r="K46" s="50">
        <v>3</v>
      </c>
      <c r="L46" s="40" t="s">
        <v>38</v>
      </c>
      <c r="M46" s="40" t="s">
        <v>38</v>
      </c>
      <c r="N46" s="53">
        <v>30</v>
      </c>
      <c r="O46" s="36">
        <f>K46</f>
        <v>3</v>
      </c>
      <c r="P46" s="38" t="str">
        <f>IF(LEFT(O46,1)="&lt;",IF(N46&gt;=VALUE(RIGHT(K46,LEN(K46)-1)),"Yes","No"),IF(OR(N46&gt;=O46,O46="-"),"Yes","No"))</f>
        <v>Yes</v>
      </c>
      <c r="Q46" s="34"/>
    </row>
    <row r="47" spans="1:19" ht="15" customHeight="1" x14ac:dyDescent="0.25">
      <c r="A47" s="35" t="s">
        <v>65</v>
      </c>
      <c r="B47" s="35" t="s">
        <v>65</v>
      </c>
      <c r="C47" s="36" t="s">
        <v>65</v>
      </c>
      <c r="D47" s="36" t="s">
        <v>65</v>
      </c>
      <c r="E47" s="36" t="s">
        <v>58</v>
      </c>
      <c r="F47" s="36" t="s">
        <v>59</v>
      </c>
      <c r="G47" s="38">
        <v>1</v>
      </c>
      <c r="H47" s="57">
        <v>7.06</v>
      </c>
      <c r="I47" s="57">
        <v>7.06</v>
      </c>
      <c r="J47" s="57">
        <v>7.06</v>
      </c>
      <c r="K47" s="57">
        <v>7.06</v>
      </c>
      <c r="L47" s="40" t="s">
        <v>38</v>
      </c>
      <c r="M47" s="40" t="s">
        <v>38</v>
      </c>
      <c r="N47" s="40" t="s">
        <v>66</v>
      </c>
      <c r="O47" s="58">
        <f>K47</f>
        <v>7.06</v>
      </c>
      <c r="P47" s="38" t="str">
        <f>IF(AND(H47&gt;=6.5,K47&lt;=8.5),"Yes","No")</f>
        <v>Yes</v>
      </c>
      <c r="Q47" s="34"/>
    </row>
    <row r="49" spans="1:16" x14ac:dyDescent="0.25">
      <c r="A49" s="59" t="s">
        <v>67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t="15.6" x14ac:dyDescent="0.3">
      <c r="A54" s="8" t="s">
        <v>68</v>
      </c>
      <c r="D54" s="60">
        <v>61</v>
      </c>
      <c r="J54" s="61"/>
      <c r="K54" s="61"/>
    </row>
    <row r="55" spans="1:16" ht="12.75" customHeight="1" x14ac:dyDescent="0.25">
      <c r="A55" s="62" t="s">
        <v>13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6" x14ac:dyDescent="0.25">
      <c r="A56" s="26" t="s">
        <v>14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6" x14ac:dyDescent="0.25">
      <c r="A57" s="64" t="s">
        <v>69</v>
      </c>
      <c r="B57" s="65"/>
      <c r="C57" s="65"/>
      <c r="D57" s="24" t="s">
        <v>70</v>
      </c>
      <c r="E57" s="24" t="s">
        <v>15</v>
      </c>
      <c r="F57" s="24"/>
      <c r="G57" s="16" t="s">
        <v>16</v>
      </c>
      <c r="H57" s="66" t="s">
        <v>71</v>
      </c>
      <c r="I57" s="67"/>
      <c r="J57" s="68" t="s">
        <v>72</v>
      </c>
      <c r="K57" s="68" t="s">
        <v>17</v>
      </c>
      <c r="L57" s="68" t="s">
        <v>28</v>
      </c>
      <c r="M57" s="69" t="s">
        <v>73</v>
      </c>
      <c r="N57" s="70" t="s">
        <v>74</v>
      </c>
    </row>
    <row r="58" spans="1:16" x14ac:dyDescent="0.25">
      <c r="A58" s="71"/>
      <c r="B58" s="72"/>
      <c r="C58" s="72"/>
      <c r="D58" s="32"/>
      <c r="E58" s="32" t="s">
        <v>24</v>
      </c>
      <c r="F58" s="32"/>
      <c r="G58" s="31" t="s">
        <v>25</v>
      </c>
      <c r="H58" s="66"/>
      <c r="I58" s="67"/>
      <c r="J58" s="73"/>
      <c r="K58" s="73"/>
      <c r="L58" s="73"/>
      <c r="M58" s="74" t="s">
        <v>29</v>
      </c>
      <c r="N58" s="75"/>
    </row>
    <row r="59" spans="1:16" x14ac:dyDescent="0.25">
      <c r="A59" s="76" t="s">
        <v>75</v>
      </c>
      <c r="B59" s="77"/>
      <c r="C59" s="78"/>
      <c r="D59" s="79">
        <v>3</v>
      </c>
      <c r="E59" s="36" t="s">
        <v>76</v>
      </c>
      <c r="F59" s="79">
        <v>1821</v>
      </c>
      <c r="G59" s="36" t="s">
        <v>77</v>
      </c>
      <c r="H59" s="80">
        <v>31</v>
      </c>
      <c r="I59" s="81"/>
      <c r="J59" s="82">
        <v>0</v>
      </c>
      <c r="K59" s="82">
        <v>623.90322580645159</v>
      </c>
      <c r="L59" s="82">
        <v>2787</v>
      </c>
      <c r="M59" s="83">
        <v>3000</v>
      </c>
      <c r="N59" s="38" t="str">
        <f>IF(L59&lt;=M59,"Yes","No")</f>
        <v>Yes</v>
      </c>
    </row>
    <row r="60" spans="1:16" x14ac:dyDescent="0.25">
      <c r="A60" s="76" t="s">
        <v>78</v>
      </c>
      <c r="B60" s="77"/>
      <c r="C60" s="78"/>
      <c r="D60" s="79">
        <v>5</v>
      </c>
      <c r="E60" s="36" t="s">
        <v>76</v>
      </c>
      <c r="F60" s="79">
        <v>0</v>
      </c>
      <c r="G60" s="36" t="s">
        <v>77</v>
      </c>
      <c r="H60" s="80">
        <v>31</v>
      </c>
      <c r="I60" s="81"/>
      <c r="J60" s="82">
        <v>0</v>
      </c>
      <c r="K60" s="82">
        <v>0</v>
      </c>
      <c r="L60" s="82">
        <v>0</v>
      </c>
      <c r="M60" s="83" t="s">
        <v>38</v>
      </c>
      <c r="N60" s="38" t="s">
        <v>38</v>
      </c>
    </row>
    <row r="74" spans="2:2" x14ac:dyDescent="0.25">
      <c r="B74" s="1" t="s">
        <v>79</v>
      </c>
    </row>
    <row r="93" spans="2:2" x14ac:dyDescent="0.25">
      <c r="B93" s="1" t="s">
        <v>79</v>
      </c>
    </row>
    <row r="354" spans="13:13" x14ac:dyDescent="0.25">
      <c r="M354" s="83">
        <v>15500</v>
      </c>
    </row>
    <row r="355" spans="13:13" x14ac:dyDescent="0.25">
      <c r="M355" s="83" t="s">
        <v>38</v>
      </c>
    </row>
    <row r="356" spans="13:13" x14ac:dyDescent="0.25">
      <c r="M356" s="83" t="s">
        <v>38</v>
      </c>
    </row>
    <row r="509" spans="10:10" x14ac:dyDescent="0.25">
      <c r="J509" s="1">
        <v>0</v>
      </c>
    </row>
    <row r="1048576" spans="6:6" x14ac:dyDescent="0.25">
      <c r="F1048576" s="36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2025-01-21T05:18:08Z</dcterms:created>
  <dcterms:modified xsi:type="dcterms:W3CDTF">2025-01-21T05:18:31Z</dcterms:modified>
</cp:coreProperties>
</file>