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4\Monthly\August 2024\"/>
    </mc:Choice>
  </mc:AlternateContent>
  <xr:revisionPtr revIDLastSave="0" documentId="8_{B7178FA9-07B1-4141-A68F-E65653FF23FA}" xr6:coauthVersionLast="47" xr6:coauthVersionMax="47" xr10:uidLastSave="{00000000-0000-0000-0000-000000000000}"/>
  <bookViews>
    <workbookView xWindow="-108" yWindow="-108" windowWidth="23256" windowHeight="12576" xr2:uid="{63B94A9E-DDA6-4A0A-946B-174EDC1A2DA6}"/>
  </bookViews>
  <sheets>
    <sheet name="Branxton" sheetId="1" r:id="rId1"/>
  </sheets>
  <definedNames>
    <definedName name="HWA">"HWA logo"</definedName>
    <definedName name="Z_12CCF70C_3530_4E86_87D6_FD908448FC28_.wvu.PrintArea" localSheetId="0" hidden="1">Branxton!$A$1:$P$74</definedName>
    <definedName name="Z_8BFE4C2F_30A3_490D_8457_2FD78A836C72_.wvu.PrintArea" localSheetId="0" hidden="1">Branxton!$A$1:$P$74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6" i="1" l="1"/>
  <c r="N93" i="1"/>
  <c r="N87" i="1"/>
  <c r="P51" i="1"/>
  <c r="O51" i="1"/>
  <c r="O23" i="1"/>
  <c r="P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82" authorId="0" shapeId="0" xr:uid="{D7BD556E-A234-4C3A-8059-5F082CA48F3F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<sst xmlns="http://schemas.openxmlformats.org/spreadsheetml/2006/main" count="614" uniqueCount="106">
  <si>
    <t>BRANXTON WASTEWATER TREATMENT WORKS - MONTHLY POLLUTION MONITORING SUMMARY - AUGUST 2024</t>
  </si>
  <si>
    <t>Environment Protection Licence No. 1680</t>
  </si>
  <si>
    <t>Licensee</t>
  </si>
  <si>
    <t>Hunter Water Corporation</t>
  </si>
  <si>
    <t>Date Obtained: 2 September 2024</t>
  </si>
  <si>
    <t>36 Honeysuckle Drive</t>
  </si>
  <si>
    <t>Date Published: 19 September 2024</t>
  </si>
  <si>
    <t>NEWCASTLE WEST NSW 2302</t>
  </si>
  <si>
    <t>QUALITY MONITORING</t>
  </si>
  <si>
    <t>EPA Id. No. 1</t>
  </si>
  <si>
    <t>Site Description - Outlet to Farmers Reuse Storage</t>
  </si>
  <si>
    <t>Site Code 5SL0500</t>
  </si>
  <si>
    <t>No. of times measured during the month for licence reporting *</t>
  </si>
  <si>
    <t>Monthly Summary</t>
  </si>
  <si>
    <t>1 August 2024 to 31 August 2024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</si>
  <si>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</si>
  <si>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</si>
  <si>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</si>
  <si>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</si>
  <si>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</si>
  <si>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</si>
  <si>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</si>
  <si>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</si>
  <si>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</si>
  <si>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</si>
  <si>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</si>
  <si>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</si>
  <si>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</si>
  <si>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</si>
  <si>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</si>
  <si>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</si>
  <si>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</si>
  <si>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</si>
  <si>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</si>
  <si>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</si>
  <si>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</si>
  <si>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 xml:space="preserve">First 24hrs then weekly </t>
  </si>
  <si>
    <t>-</t>
  </si>
  <si>
    <t>N/A</t>
  </si>
  <si>
    <t>Chlorine (total residual)</t>
  </si>
  <si>
    <t>Total Chlorine</t>
  </si>
  <si>
    <t>Enterococci</t>
  </si>
  <si>
    <t>colony forming units per 100 mL</t>
  </si>
  <si>
    <t>Faecal Coliforms</t>
  </si>
  <si>
    <t>2nd pH-S1</t>
  </si>
  <si>
    <t>(cfu/100ml)</t>
  </si>
  <si>
    <t>Nitrate+nitrite (oxidised nitrogen)</t>
  </si>
  <si>
    <t>TON</t>
  </si>
  <si>
    <t>Total Kjeldahl Nitrogen</t>
  </si>
  <si>
    <t>TKN</t>
  </si>
  <si>
    <t>Nitrogen (total)</t>
  </si>
  <si>
    <t>Total N</t>
  </si>
  <si>
    <t>Nitrogen (ammonia)</t>
  </si>
  <si>
    <t>Ammonia</t>
  </si>
  <si>
    <t>pH</t>
  </si>
  <si>
    <t>6.5 - 8.5</t>
  </si>
  <si>
    <t>Phosphorus (total)</t>
  </si>
  <si>
    <t>TP</t>
  </si>
  <si>
    <t>Total Suspended Solids</t>
  </si>
  <si>
    <t>TSS(b)</t>
  </si>
  <si>
    <t>* No samples were collected as no discharge occurred during the month</t>
  </si>
  <si>
    <t>EPA Id. No. 11</t>
  </si>
  <si>
    <t>Site Description - Discharge to Black Creek from Reuse Water Storage</t>
  </si>
  <si>
    <t>Site Code 5BL0500</t>
  </si>
  <si>
    <t>No. of times measured during the month for licence reporting</t>
  </si>
  <si>
    <t>Chlorophyll 'a'</t>
  </si>
  <si>
    <t>Reported TC</t>
  </si>
  <si>
    <t>WEEKLY</t>
  </si>
  <si>
    <t>&lt;0.1</t>
  </si>
  <si>
    <t>EPA Id. No. 12</t>
  </si>
  <si>
    <t>Site Description - Reuse Water Pump Station</t>
  </si>
  <si>
    <t>Site Code 5SK0535</t>
  </si>
  <si>
    <t>Weekly</t>
  </si>
  <si>
    <t>&lt;2</t>
  </si>
  <si>
    <t>&lt;1</t>
  </si>
  <si>
    <t>FC</t>
  </si>
  <si>
    <t>Monthly</t>
  </si>
  <si>
    <t>MONTHLY</t>
  </si>
  <si>
    <t>TSS</t>
  </si>
  <si>
    <t>EPA Id. No. 13</t>
  </si>
  <si>
    <t>Site Description - Outlet to Anvil Creek from Wet Weather Storage Pond.</t>
  </si>
  <si>
    <t>Site Code 5OV0410</t>
  </si>
  <si>
    <t>No. of times measured during the month for licence reporting **</t>
  </si>
  <si>
    <t>FC Hdn</t>
  </si>
  <si>
    <t>** No samples were collected as no discharge occurred during the month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</si>
  <si>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</si>
  <si>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</si>
  <si>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</si>
  <si>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</si>
  <si>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</si>
  <si>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</si>
  <si>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</si>
  <si>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</si>
  <si>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Anvil Creek Discharge</t>
  </si>
  <si>
    <t>kilolitres per day</t>
  </si>
  <si>
    <t>Continuous during discharge</t>
  </si>
  <si>
    <t>Point 2 - Woodlot Discharge</t>
  </si>
  <si>
    <t>Continuous</t>
  </si>
  <si>
    <t>Point 6 - Farmer Discharge</t>
  </si>
  <si>
    <t>Point 8 - Spillway to Anvil from Wet Weather Storage</t>
  </si>
  <si>
    <t>Point 9 - Spillway to Anvil from Farmer's Storage</t>
  </si>
  <si>
    <t>Point 10 - Vintage Golf Course</t>
  </si>
  <si>
    <t>Point 11 - Black Creek Discharge</t>
  </si>
  <si>
    <t>Point 13 - Outlet to Anvil from Wet Weather Storage</t>
  </si>
  <si>
    <t>Point 14 - Branxton Golf Course</t>
  </si>
  <si>
    <t>Combined Point 1, 8, 9, 11 and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</si>
</sst>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C09]dd\-mmmm\-yyyy;@"/>
    <numFmt numFmtId="165" formatCode="0.000"/>
    <numFmt numFmtId="166" formatCode="0.0"/>
    <numFmt numFmtId="167" formatCode="0.0000000"/>
    <numFmt numFmtId="168" formatCode="&quot;0&quot;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15" fontId="0" fillId="0" borderId="0" xfId="1" applyNumberFormat="1" applyFont="1" applyAlignment="1">
      <alignment horizontal="left"/>
    </xf>
    <xf numFmtId="15" fontId="2" fillId="0" borderId="0" xfId="1" applyNumberFormat="1" applyAlignment="1">
      <alignment horizontal="left"/>
    </xf>
    <xf numFmtId="164" fontId="2" fillId="0" borderId="0" xfId="1" applyNumberFormat="1" applyAlignment="1">
      <alignment horizontal="left"/>
    </xf>
    <xf numFmtId="0" fontId="2" fillId="0" borderId="0" xfId="1" applyAlignment="1">
      <alignment horizontal="left"/>
    </xf>
    <xf numFmtId="0" fontId="6" fillId="0" borderId="0" xfId="1" applyFont="1"/>
    <xf numFmtId="0" fontId="7" fillId="2" borderId="1" xfId="1" applyFont="1" applyFill="1" applyBorder="1" applyAlignment="1">
      <alignment horizontal="center"/>
    </xf>
    <xf numFmtId="0" fontId="7" fillId="2" borderId="1" xfId="1" applyFont="1" applyFill="1" applyBorder="1"/>
    <xf numFmtId="0" fontId="7" fillId="2" borderId="2" xfId="1" applyFont="1" applyFill="1" applyBorder="1"/>
    <xf numFmtId="0" fontId="8" fillId="2" borderId="2" xfId="1" applyFont="1" applyFill="1" applyBorder="1"/>
    <xf numFmtId="0" fontId="7" fillId="2" borderId="2" xfId="1" applyFont="1" applyFill="1" applyBorder="1" applyAlignment="1">
      <alignment horizontal="center"/>
    </xf>
    <xf numFmtId="0" fontId="8" fillId="2" borderId="3" xfId="1" applyFont="1" applyFill="1" applyBorder="1"/>
    <xf numFmtId="0" fontId="7" fillId="2" borderId="4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2" fillId="0" borderId="8" xfId="1" applyBorder="1" applyAlignment="1">
      <alignment horizontal="center" wrapText="1"/>
    </xf>
    <xf numFmtId="0" fontId="7" fillId="2" borderId="9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/>
    </xf>
    <xf numFmtId="0" fontId="2" fillId="0" borderId="10" xfId="1" applyBorder="1" applyAlignment="1">
      <alignment horizontal="center" wrapText="1"/>
    </xf>
    <xf numFmtId="0" fontId="2" fillId="0" borderId="11" xfId="1" applyBorder="1" applyAlignment="1">
      <alignment horizontal="left" vertical="center"/>
    </xf>
    <xf numFmtId="0" fontId="1" fillId="0" borderId="0" xfId="2"/>
    <xf numFmtId="0" fontId="2" fillId="0" borderId="11" xfId="1" applyBorder="1" applyAlignment="1">
      <alignment horizontal="center" vertical="center"/>
    </xf>
    <xf numFmtId="0" fontId="2" fillId="0" borderId="5" xfId="3" applyBorder="1" applyAlignment="1">
      <alignment horizontal="center"/>
    </xf>
    <xf numFmtId="0" fontId="2" fillId="0" borderId="11" xfId="4" applyBorder="1" applyAlignment="1">
      <alignment horizontal="center" vertical="center"/>
    </xf>
    <xf numFmtId="165" fontId="2" fillId="0" borderId="11" xfId="4" applyNumberFormat="1" applyBorder="1" applyAlignment="1">
      <alignment horizontal="center" vertical="center"/>
    </xf>
    <xf numFmtId="166" fontId="2" fillId="0" borderId="12" xfId="1" applyNumberFormat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3" borderId="0" xfId="1" applyFill="1" applyAlignment="1">
      <alignment horizontal="left" vertical="center"/>
    </xf>
    <xf numFmtId="0" fontId="1" fillId="0" borderId="0" xfId="5"/>
    <xf numFmtId="0" fontId="2" fillId="0" borderId="0" xfId="1" applyAlignment="1">
      <alignment horizontal="center"/>
    </xf>
    <xf numFmtId="0" fontId="1" fillId="0" borderId="0" xfId="6"/>
    <xf numFmtId="0" fontId="1" fillId="0" borderId="0" xfId="7"/>
    <xf numFmtId="0" fontId="1" fillId="0" borderId="0" xfId="8"/>
    <xf numFmtId="0" fontId="1" fillId="0" borderId="0" xfId="9"/>
    <xf numFmtId="0" fontId="1" fillId="0" borderId="0" xfId="10"/>
    <xf numFmtId="2" fontId="2" fillId="0" borderId="11" xfId="1" applyNumberFormat="1" applyBorder="1" applyAlignment="1">
      <alignment horizontal="center" vertical="center"/>
    </xf>
    <xf numFmtId="0" fontId="1" fillId="0" borderId="0" xfId="11"/>
    <xf numFmtId="0" fontId="1" fillId="0" borderId="0" xfId="12"/>
    <xf numFmtId="1" fontId="2" fillId="0" borderId="0" xfId="1" applyNumberFormat="1"/>
    <xf numFmtId="0" fontId="2" fillId="4" borderId="5" xfId="3" applyFill="1" applyBorder="1" applyAlignment="1">
      <alignment horizontal="center"/>
    </xf>
    <xf numFmtId="165" fontId="0" fillId="0" borderId="11" xfId="4" applyNumberFormat="1" applyFont="1" applyBorder="1" applyAlignment="1">
      <alignment horizontal="center" vertical="center"/>
    </xf>
    <xf numFmtId="2" fontId="2" fillId="0" borderId="0" xfId="1" applyNumberFormat="1" applyAlignment="1">
      <alignment horizontal="center" vertical="center"/>
    </xf>
    <xf numFmtId="0" fontId="2" fillId="5" borderId="11" xfId="13" applyFill="1" applyBorder="1" applyAlignment="1">
      <alignment horizontal="center" vertical="center"/>
    </xf>
    <xf numFmtId="1" fontId="2" fillId="0" borderId="11" xfId="4" applyNumberFormat="1" applyBorder="1" applyAlignment="1">
      <alignment horizontal="center" vertical="center"/>
    </xf>
    <xf numFmtId="1" fontId="0" fillId="0" borderId="11" xfId="4" applyNumberFormat="1" applyFont="1" applyBorder="1" applyAlignment="1">
      <alignment horizontal="center" vertical="center"/>
    </xf>
    <xf numFmtId="0" fontId="2" fillId="0" borderId="0" xfId="14" applyAlignment="1">
      <alignment horizontal="center" vertical="center"/>
    </xf>
    <xf numFmtId="166" fontId="2" fillId="0" borderId="0" xfId="14" applyNumberFormat="1" applyAlignment="1">
      <alignment horizontal="center" vertical="center"/>
    </xf>
    <xf numFmtId="1" fontId="2" fillId="0" borderId="0" xfId="14" applyNumberFormat="1" applyAlignment="1">
      <alignment horizontal="center" vertical="center"/>
    </xf>
    <xf numFmtId="0" fontId="2" fillId="0" borderId="11" xfId="13" applyBorder="1" applyAlignment="1">
      <alignment horizontal="center" vertical="center"/>
    </xf>
    <xf numFmtId="2" fontId="2" fillId="0" borderId="11" xfId="4" applyNumberFormat="1" applyBorder="1" applyAlignment="1">
      <alignment horizontal="center" vertical="center"/>
    </xf>
    <xf numFmtId="166" fontId="2" fillId="0" borderId="4" xfId="1" applyNumberFormat="1" applyBorder="1" applyAlignment="1">
      <alignment horizontal="center" vertical="center"/>
    </xf>
    <xf numFmtId="2" fontId="2" fillId="0" borderId="0" xfId="14" applyNumberFormat="1" applyAlignment="1">
      <alignment horizontal="center" vertical="center"/>
    </xf>
    <xf numFmtId="2" fontId="0" fillId="0" borderId="11" xfId="4" applyNumberFormat="1" applyFont="1" applyBorder="1" applyAlignment="1">
      <alignment horizontal="center" vertical="center"/>
    </xf>
    <xf numFmtId="166" fontId="2" fillId="0" borderId="11" xfId="4" applyNumberFormat="1" applyBorder="1" applyAlignment="1">
      <alignment horizontal="center" vertical="center"/>
    </xf>
    <xf numFmtId="166" fontId="2" fillId="5" borderId="12" xfId="1" applyNumberFormat="1" applyFill="1" applyBorder="1" applyAlignment="1">
      <alignment horizontal="center" vertical="center"/>
    </xf>
    <xf numFmtId="167" fontId="2" fillId="0" borderId="12" xfId="1" applyNumberFormat="1" applyBorder="1" applyAlignment="1">
      <alignment horizontal="center" vertical="center"/>
    </xf>
    <xf numFmtId="2" fontId="2" fillId="0" borderId="12" xfId="1" applyNumberFormat="1" applyBorder="1" applyAlignment="1">
      <alignment horizontal="center" vertical="center"/>
    </xf>
    <xf numFmtId="0" fontId="2" fillId="0" borderId="2" xfId="1" applyBorder="1"/>
    <xf numFmtId="0" fontId="2" fillId="0" borderId="2" xfId="14" applyBorder="1" applyAlignment="1">
      <alignment horizontal="center" vertical="center"/>
    </xf>
    <xf numFmtId="168" fontId="2" fillId="0" borderId="0" xfId="1" applyNumberFormat="1"/>
    <xf numFmtId="166" fontId="2" fillId="0" borderId="0" xfId="1" applyNumberFormat="1" applyAlignment="1">
      <alignment horizontal="center" vertical="center"/>
    </xf>
    <xf numFmtId="168" fontId="2" fillId="0" borderId="11" xfId="1" applyNumberFormat="1" applyBorder="1" applyAlignment="1">
      <alignment horizontal="center" vertical="center"/>
    </xf>
    <xf numFmtId="0" fontId="2" fillId="0" borderId="0" xfId="15" applyAlignment="1">
      <alignment horizontal="left" vertical="top" wrapText="1"/>
    </xf>
    <xf numFmtId="0" fontId="2" fillId="6" borderId="0" xfId="1" applyFill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0" xfId="1" applyFont="1" applyFill="1" applyAlignment="1">
      <alignment horizontal="center" vertical="center"/>
    </xf>
    <xf numFmtId="0" fontId="7" fillId="2" borderId="4" xfId="1" applyFont="1" applyFill="1" applyBorder="1" applyAlignment="1">
      <alignment horizontal="center" wrapText="1"/>
    </xf>
    <xf numFmtId="0" fontId="7" fillId="2" borderId="13" xfId="1" applyFont="1" applyFill="1" applyBorder="1" applyAlignment="1">
      <alignment horizontal="center" wrapText="1"/>
    </xf>
    <xf numFmtId="0" fontId="7" fillId="2" borderId="7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2" fillId="0" borderId="12" xfId="1" applyBorder="1" applyAlignment="1">
      <alignment horizontal="left" vertical="center" wrapText="1"/>
    </xf>
    <xf numFmtId="0" fontId="2" fillId="0" borderId="14" xfId="1" applyBorder="1" applyAlignment="1">
      <alignment horizontal="left" vertical="center" wrapText="1"/>
    </xf>
    <xf numFmtId="0" fontId="2" fillId="0" borderId="15" xfId="1" applyBorder="1" applyAlignment="1">
      <alignment horizontal="left" vertical="center" wrapText="1"/>
    </xf>
    <xf numFmtId="0" fontId="2" fillId="6" borderId="11" xfId="1" applyFill="1" applyBorder="1" applyAlignment="1">
      <alignment horizontal="center" vertical="center"/>
    </xf>
    <xf numFmtId="0" fontId="2" fillId="0" borderId="11" xfId="4" applyBorder="1" applyAlignment="1">
      <alignment horizontal="center" vertical="center"/>
    </xf>
    <xf numFmtId="3" fontId="2" fillId="0" borderId="11" xfId="16" applyNumberFormat="1" applyFont="1" applyFill="1" applyBorder="1" applyAlignment="1">
      <alignment horizontal="center" vertical="center"/>
    </xf>
    <xf numFmtId="3" fontId="2" fillId="0" borderId="7" xfId="1" applyNumberFormat="1" applyBorder="1" applyAlignment="1">
      <alignment horizontal="center" vertical="center"/>
    </xf>
    <xf numFmtId="3" fontId="2" fillId="0" borderId="11" xfId="1" applyNumberFormat="1" applyBorder="1" applyAlignment="1">
      <alignment horizontal="center" vertical="center"/>
    </xf>
  </cellXfs>
  <cellStyles count="17">
    <cellStyle name="Comma 2 2" xfId="16" xr:uid="{0301F6D4-24D5-43FB-A96A-C4F03C2FB3FF}"/>
    <cellStyle name="Normal" xfId="0" builtinId="0"/>
    <cellStyle name="Normal 10" xfId="1" xr:uid="{ED2620F2-1928-490B-81D8-6231ECD4BF06}"/>
    <cellStyle name="Normal 102" xfId="4" xr:uid="{2618D5F2-E51C-4E07-98C2-20887571C644}"/>
    <cellStyle name="Normal 115" xfId="3" xr:uid="{67895C32-9AA7-4303-817C-9C7C962FF6A2}"/>
    <cellStyle name="Normal 116 3" xfId="2" xr:uid="{0233FAAC-9D0F-454E-9C91-6988714C7A2B}"/>
    <cellStyle name="Normal 117 3" xfId="5" xr:uid="{13410E20-5867-4AA3-B806-95E64807E9A2}"/>
    <cellStyle name="Normal 118 4" xfId="6" xr:uid="{B3DB0802-AEA5-413B-B7E6-06D984DDA9D3}"/>
    <cellStyle name="Normal 119 3" xfId="7" xr:uid="{3E875DBC-9655-48CD-B340-9ADE7CBB07DC}"/>
    <cellStyle name="Normal 120 3" xfId="9" xr:uid="{D8D44A7D-C10E-4179-98B9-F0C42F2DB817}"/>
    <cellStyle name="Normal 121 4" xfId="10" xr:uid="{E4034A5F-A796-458E-A18F-88C73E692D33}"/>
    <cellStyle name="Normal 122 3" xfId="11" xr:uid="{92AAC50A-F35C-472A-ACFF-B59A9160AE5C}"/>
    <cellStyle name="Normal 123 3" xfId="8" xr:uid="{D603C6AF-0EB7-44A3-90F9-D603410D82EA}"/>
    <cellStyle name="Normal 124 3" xfId="12" xr:uid="{76904A7E-6CFB-4A6D-8943-7F55A74632CA}"/>
    <cellStyle name="Normal 125" xfId="13" xr:uid="{CFED9458-0C65-4490-B50E-395614C5B957}"/>
    <cellStyle name="Normal 131" xfId="15" xr:uid="{321D065B-8DE7-4865-BB84-A0D36A1EFDBA}"/>
    <cellStyle name="Normal 73" xfId="14" xr:uid="{0940C6A0-E253-4D49-9150-4B519B94F5C3}"/>
  </cellStyles>
  <dxfs count="34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85725</xdr:rowOff>
    </xdr:from>
    <xdr:ext cx="1162050" cy="1162916"/>
    <xdr:pic>
      <xdr:nvPicPr>
        <xdr:cNvPr id="2" name="Picture 2">
          <a:extLst>
            <a:ext uri="{FF2B5EF4-FFF2-40B4-BE49-F238E27FC236}">
              <a16:creationId xmlns:a16="http://schemas.microsoft.com/office/drawing/2014/main" id="{4650A47E-35CA-4D1B-A2ED-711E99D67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5725"/>
          <a:ext cx="1162050" cy="116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4E445-5B44-453D-8DB7-FEBF1215123F}">
  <sheetPr>
    <pageSetUpPr fitToPage="1"/>
  </sheetPr>
  <dimension ref="A1:Z356"/>
  <sheetViews>
    <sheetView tabSelected="1" zoomScale="80" zoomScaleNormal="80" zoomScaleSheetLayoutView="110" workbookViewId="0">
      <selection activeCell="C103" sqref="C103"/>
    </sheetView>
  </sheetViews>
  <sheetFormatPr defaultColWidth="9.109375" defaultRowHeight="13.2" x14ac:dyDescent="0.25"/>
  <cols>
    <col min="1" max="1" width="29" style="1" customWidth="1"/>
    <col min="2" max="2" width="24.44140625" style="1" hidden="1" customWidth="1"/>
    <col min="3" max="3" width="28.88671875" style="1" customWidth="1"/>
    <col min="4" max="4" width="28.88671875" style="1" hidden="1" customWidth="1"/>
    <col min="5" max="5" width="23.109375" style="1" customWidth="1"/>
    <col min="6" max="6" width="23.109375" style="1" hidden="1" customWidth="1"/>
    <col min="7" max="7" width="25.33203125" style="1" customWidth="1"/>
    <col min="8" max="11" width="13.5546875" style="1" customWidth="1"/>
    <col min="12" max="15" width="13.88671875" style="1" customWidth="1"/>
    <col min="16" max="16" width="13.44140625" style="1" customWidth="1"/>
    <col min="17" max="18" width="9.109375" style="1"/>
    <col min="19" max="19" width="13.5546875" style="1" customWidth="1"/>
    <col min="20" max="20" width="24.33203125" style="1" customWidth="1"/>
    <col min="21" max="16384" width="9.109375" style="1"/>
  </cols>
  <sheetData>
    <row r="1" spans="1:20" ht="17.399999999999999" x14ac:dyDescent="0.3">
      <c r="C1" s="2" t="s">
        <v>0</v>
      </c>
      <c r="D1" s="2"/>
    </row>
    <row r="2" spans="1:20" ht="17.399999999999999" x14ac:dyDescent="0.3">
      <c r="A2" s="2"/>
      <c r="B2" s="2"/>
    </row>
    <row r="3" spans="1:20" ht="15" x14ac:dyDescent="0.25">
      <c r="C3" s="3" t="s">
        <v>1</v>
      </c>
      <c r="D3" s="3"/>
      <c r="J3" s="4" t="s">
        <v>2</v>
      </c>
      <c r="K3" s="1" t="s">
        <v>3</v>
      </c>
    </row>
    <row r="4" spans="1:20" ht="14.4" x14ac:dyDescent="0.3">
      <c r="C4" s="5" t="s">
        <v>4</v>
      </c>
      <c r="D4" s="6"/>
      <c r="E4" s="7"/>
      <c r="K4" s="1" t="s">
        <v>5</v>
      </c>
    </row>
    <row r="5" spans="1:20" x14ac:dyDescent="0.25">
      <c r="C5" s="1" t="s">
        <v>6</v>
      </c>
      <c r="K5" s="1" t="s">
        <v>7</v>
      </c>
    </row>
    <row r="7" spans="1:20" x14ac:dyDescent="0.25">
      <c r="T7" s="8"/>
    </row>
    <row r="8" spans="1:20" ht="15.6" x14ac:dyDescent="0.3">
      <c r="A8" s="9" t="s">
        <v>8</v>
      </c>
      <c r="B8" s="9"/>
      <c r="T8" s="8"/>
    </row>
    <row r="9" spans="1:20" x14ac:dyDescent="0.25">
      <c r="A9" s="10" t="s">
        <v>9</v>
      </c>
      <c r="B9" s="10"/>
      <c r="C9" s="11" t="s">
        <v>10</v>
      </c>
      <c r="D9" s="12"/>
      <c r="E9" s="13"/>
      <c r="F9" s="13"/>
      <c r="G9" s="13"/>
      <c r="H9" s="13"/>
      <c r="I9" s="13"/>
      <c r="J9" s="14"/>
      <c r="K9" s="14"/>
      <c r="L9" s="14"/>
      <c r="M9" s="14"/>
      <c r="N9" s="14"/>
      <c r="O9" s="14"/>
      <c r="P9" s="15"/>
    </row>
    <row r="10" spans="1:20" s="20" customFormat="1" x14ac:dyDescent="0.25">
      <c r="A10" s="16" t="s">
        <v>11</v>
      </c>
      <c r="B10" s="16"/>
      <c r="C10" s="16"/>
      <c r="D10" s="17"/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9"/>
    </row>
    <row r="11" spans="1:20" s="20" customFormat="1" x14ac:dyDescent="0.25">
      <c r="A11" s="10"/>
      <c r="B11" s="10"/>
      <c r="C11" s="21"/>
      <c r="D11" s="21"/>
      <c r="E11" s="21"/>
      <c r="F11" s="21"/>
      <c r="G11" s="22" t="s">
        <v>12</v>
      </c>
      <c r="H11" s="23" t="s">
        <v>13</v>
      </c>
      <c r="I11" s="24"/>
      <c r="J11" s="24"/>
      <c r="K11" s="25"/>
      <c r="L11" s="25"/>
      <c r="M11" s="25"/>
      <c r="N11" s="25"/>
      <c r="O11" s="25"/>
      <c r="P11" s="26"/>
    </row>
    <row r="12" spans="1:20" s="20" customFormat="1" x14ac:dyDescent="0.25">
      <c r="A12" s="16"/>
      <c r="B12" s="16"/>
      <c r="C12" s="27"/>
      <c r="D12" s="27"/>
      <c r="E12" s="27"/>
      <c r="F12" s="27"/>
      <c r="G12" s="28"/>
      <c r="H12" s="29" t="s">
        <v>14</v>
      </c>
      <c r="I12" s="30"/>
      <c r="J12" s="30"/>
      <c r="K12" s="31"/>
      <c r="L12" s="31"/>
      <c r="M12" s="31"/>
      <c r="N12" s="31"/>
      <c r="O12" s="31"/>
      <c r="P12" s="32"/>
    </row>
    <row r="13" spans="1:20" s="20" customFormat="1" ht="12.75" customHeight="1" x14ac:dyDescent="0.25">
      <c r="A13" s="16"/>
      <c r="B13" s="16"/>
      <c r="C13" s="27" t="s">
        <v>15</v>
      </c>
      <c r="D13" s="16"/>
      <c r="E13" s="16" t="s">
        <v>16</v>
      </c>
      <c r="F13" s="16"/>
      <c r="G13" s="28"/>
      <c r="H13" s="21"/>
      <c r="I13" s="33" t="s">
        <v>17</v>
      </c>
      <c r="J13" s="10" t="s">
        <v>18</v>
      </c>
      <c r="K13" s="21"/>
      <c r="L13" s="10" t="s">
        <v>19</v>
      </c>
      <c r="M13" s="10" t="s">
        <v>20</v>
      </c>
      <c r="N13" s="10" t="s">
        <v>21</v>
      </c>
      <c r="O13" s="10" t="s">
        <v>21</v>
      </c>
      <c r="P13" s="21" t="s">
        <v>22</v>
      </c>
    </row>
    <row r="14" spans="1:20" s="20" customFormat="1" x14ac:dyDescent="0.25">
      <c r="A14" s="34" t="s">
        <v>23</v>
      </c>
      <c r="B14" s="34"/>
      <c r="C14" s="35" t="s">
        <v>24</v>
      </c>
      <c r="D14" s="34"/>
      <c r="E14" s="34" t="s">
        <v>25</v>
      </c>
      <c r="F14" s="34"/>
      <c r="G14" s="36"/>
      <c r="H14" s="35" t="s">
        <v>26</v>
      </c>
      <c r="I14" s="35" t="s">
        <v>27</v>
      </c>
      <c r="J14" s="35" t="s">
        <v>27</v>
      </c>
      <c r="K14" s="35" t="s">
        <v>28</v>
      </c>
      <c r="L14" s="34" t="s">
        <v>29</v>
      </c>
      <c r="M14" s="34" t="s">
        <v>30</v>
      </c>
      <c r="N14" s="34" t="s">
        <v>29</v>
      </c>
      <c r="O14" s="34" t="s">
        <v>30</v>
      </c>
      <c r="P14" s="35" t="s">
        <v>31</v>
      </c>
    </row>
    <row r="15" spans="1:20" ht="15" customHeight="1" x14ac:dyDescent="0.3">
      <c r="A15" s="37" t="s">
        <v>32</v>
      </c>
      <c r="B15" s="38" t="s">
        <v>33</v>
      </c>
      <c r="C15" s="39" t="s">
        <v>34</v>
      </c>
      <c r="D15" s="40" t="s">
        <v>35</v>
      </c>
      <c r="E15" s="39" t="s">
        <v>36</v>
      </c>
      <c r="F15" s="41"/>
      <c r="G15" s="41" t="s">
        <v>37</v>
      </c>
      <c r="H15" s="42" t="s">
        <v>37</v>
      </c>
      <c r="I15" s="42" t="s">
        <v>37</v>
      </c>
      <c r="J15" s="42" t="s">
        <v>37</v>
      </c>
      <c r="K15" s="42" t="s">
        <v>37</v>
      </c>
      <c r="L15" s="43" t="s">
        <v>38</v>
      </c>
      <c r="M15" s="43" t="s">
        <v>38</v>
      </c>
      <c r="N15" s="43" t="s">
        <v>38</v>
      </c>
      <c r="O15" s="43" t="s">
        <v>38</v>
      </c>
      <c r="P15" s="41" t="s">
        <v>38</v>
      </c>
      <c r="Q15" s="44"/>
      <c r="R15" s="45"/>
      <c r="S15" s="46"/>
    </row>
    <row r="16" spans="1:20" ht="15" customHeight="1" x14ac:dyDescent="0.3">
      <c r="A16" s="37" t="s">
        <v>39</v>
      </c>
      <c r="B16" s="47" t="s">
        <v>40</v>
      </c>
      <c r="C16" s="39" t="s">
        <v>34</v>
      </c>
      <c r="D16" s="40" t="s">
        <v>35</v>
      </c>
      <c r="E16" s="39" t="s">
        <v>36</v>
      </c>
      <c r="F16" s="39"/>
      <c r="G16" s="41" t="s">
        <v>37</v>
      </c>
      <c r="H16" s="42" t="s">
        <v>37</v>
      </c>
      <c r="I16" s="42" t="s">
        <v>37</v>
      </c>
      <c r="J16" s="42" t="s">
        <v>37</v>
      </c>
      <c r="K16" s="42" t="s">
        <v>37</v>
      </c>
      <c r="L16" s="43" t="s">
        <v>38</v>
      </c>
      <c r="M16" s="43" t="s">
        <v>38</v>
      </c>
      <c r="N16" s="43" t="s">
        <v>38</v>
      </c>
      <c r="O16" s="43" t="s">
        <v>38</v>
      </c>
      <c r="P16" s="41" t="s">
        <v>38</v>
      </c>
      <c r="Q16" s="44"/>
      <c r="R16" s="45"/>
      <c r="S16" s="48"/>
    </row>
    <row r="17" spans="1:19" ht="15" customHeight="1" x14ac:dyDescent="0.25">
      <c r="A17" s="37" t="s">
        <v>41</v>
      </c>
      <c r="B17" s="37" t="s">
        <v>41</v>
      </c>
      <c r="C17" s="39" t="s">
        <v>42</v>
      </c>
      <c r="D17" s="40"/>
      <c r="E17" s="39" t="s">
        <v>36</v>
      </c>
      <c r="F17" s="39"/>
      <c r="G17" s="41" t="s">
        <v>37</v>
      </c>
      <c r="H17" s="42" t="s">
        <v>37</v>
      </c>
      <c r="I17" s="42" t="s">
        <v>37</v>
      </c>
      <c r="J17" s="42" t="s">
        <v>37</v>
      </c>
      <c r="K17" s="42" t="s">
        <v>37</v>
      </c>
      <c r="L17" s="43" t="s">
        <v>38</v>
      </c>
      <c r="M17" s="43" t="s">
        <v>38</v>
      </c>
      <c r="N17" s="43" t="s">
        <v>38</v>
      </c>
      <c r="O17" s="43" t="s">
        <v>38</v>
      </c>
      <c r="P17" s="41" t="s">
        <v>38</v>
      </c>
      <c r="Q17" s="44"/>
      <c r="R17" s="45"/>
      <c r="S17" s="48"/>
    </row>
    <row r="18" spans="1:19" ht="15" customHeight="1" x14ac:dyDescent="0.3">
      <c r="A18" s="37" t="s">
        <v>43</v>
      </c>
      <c r="B18" s="49" t="s">
        <v>44</v>
      </c>
      <c r="C18" s="39" t="s">
        <v>42</v>
      </c>
      <c r="D18" s="39" t="s">
        <v>45</v>
      </c>
      <c r="E18" s="39" t="s">
        <v>36</v>
      </c>
      <c r="F18" s="39"/>
      <c r="G18" s="41" t="s">
        <v>37</v>
      </c>
      <c r="H18" s="42" t="s">
        <v>37</v>
      </c>
      <c r="I18" s="42" t="s">
        <v>37</v>
      </c>
      <c r="J18" s="42" t="s">
        <v>37</v>
      </c>
      <c r="K18" s="42" t="s">
        <v>37</v>
      </c>
      <c r="L18" s="43" t="s">
        <v>38</v>
      </c>
      <c r="M18" s="43" t="s">
        <v>38</v>
      </c>
      <c r="N18" s="43" t="s">
        <v>38</v>
      </c>
      <c r="O18" s="43" t="s">
        <v>38</v>
      </c>
      <c r="P18" s="41" t="s">
        <v>38</v>
      </c>
      <c r="R18" s="45"/>
    </row>
    <row r="19" spans="1:19" ht="15" customHeight="1" x14ac:dyDescent="0.3">
      <c r="A19" s="37" t="s">
        <v>46</v>
      </c>
      <c r="B19" s="50" t="s">
        <v>47</v>
      </c>
      <c r="C19" s="39" t="s">
        <v>34</v>
      </c>
      <c r="D19" s="40" t="s">
        <v>35</v>
      </c>
      <c r="E19" s="39" t="s">
        <v>36</v>
      </c>
      <c r="F19" s="39"/>
      <c r="G19" s="41" t="s">
        <v>37</v>
      </c>
      <c r="H19" s="42" t="s">
        <v>37</v>
      </c>
      <c r="I19" s="42" t="s">
        <v>37</v>
      </c>
      <c r="J19" s="42" t="s">
        <v>37</v>
      </c>
      <c r="K19" s="42" t="s">
        <v>37</v>
      </c>
      <c r="L19" s="43" t="s">
        <v>38</v>
      </c>
      <c r="M19" s="43" t="s">
        <v>38</v>
      </c>
      <c r="N19" s="43" t="s">
        <v>38</v>
      </c>
      <c r="O19" s="43" t="s">
        <v>38</v>
      </c>
      <c r="P19" s="41" t="s">
        <v>38</v>
      </c>
      <c r="R19" s="45"/>
    </row>
    <row r="20" spans="1:19" ht="15" customHeight="1" x14ac:dyDescent="0.3">
      <c r="A20" s="37" t="s">
        <v>48</v>
      </c>
      <c r="B20" s="51" t="s">
        <v>49</v>
      </c>
      <c r="C20" s="39" t="s">
        <v>34</v>
      </c>
      <c r="D20" s="40" t="s">
        <v>35</v>
      </c>
      <c r="E20" s="39" t="s">
        <v>36</v>
      </c>
      <c r="F20" s="39"/>
      <c r="G20" s="41" t="s">
        <v>37</v>
      </c>
      <c r="H20" s="42" t="s">
        <v>37</v>
      </c>
      <c r="I20" s="42" t="s">
        <v>37</v>
      </c>
      <c r="J20" s="42" t="s">
        <v>37</v>
      </c>
      <c r="K20" s="42" t="s">
        <v>37</v>
      </c>
      <c r="L20" s="43" t="s">
        <v>38</v>
      </c>
      <c r="M20" s="43" t="s">
        <v>38</v>
      </c>
      <c r="N20" s="43" t="s">
        <v>38</v>
      </c>
      <c r="O20" s="43" t="s">
        <v>38</v>
      </c>
      <c r="P20" s="41" t="s">
        <v>38</v>
      </c>
      <c r="R20" s="45"/>
    </row>
    <row r="21" spans="1:19" ht="15" customHeight="1" x14ac:dyDescent="0.3">
      <c r="A21" s="37" t="s">
        <v>50</v>
      </c>
      <c r="B21" s="51" t="s">
        <v>51</v>
      </c>
      <c r="C21" s="39" t="s">
        <v>34</v>
      </c>
      <c r="D21" s="40" t="s">
        <v>35</v>
      </c>
      <c r="E21" s="39" t="s">
        <v>36</v>
      </c>
      <c r="F21" s="39"/>
      <c r="G21" s="41" t="s">
        <v>37</v>
      </c>
      <c r="H21" s="42" t="s">
        <v>37</v>
      </c>
      <c r="I21" s="42" t="s">
        <v>37</v>
      </c>
      <c r="J21" s="42" t="s">
        <v>37</v>
      </c>
      <c r="K21" s="42" t="s">
        <v>37</v>
      </c>
      <c r="L21" s="43" t="s">
        <v>38</v>
      </c>
      <c r="M21" s="43" t="s">
        <v>38</v>
      </c>
      <c r="N21" s="43" t="s">
        <v>38</v>
      </c>
      <c r="O21" s="43" t="s">
        <v>38</v>
      </c>
      <c r="P21" s="41" t="s">
        <v>38</v>
      </c>
      <c r="R21" s="45"/>
    </row>
    <row r="22" spans="1:19" ht="15" customHeight="1" x14ac:dyDescent="0.3">
      <c r="A22" s="37" t="s">
        <v>52</v>
      </c>
      <c r="B22" s="52" t="s">
        <v>53</v>
      </c>
      <c r="C22" s="39" t="s">
        <v>34</v>
      </c>
      <c r="D22" s="40" t="s">
        <v>35</v>
      </c>
      <c r="E22" s="39" t="s">
        <v>36</v>
      </c>
      <c r="F22" s="39"/>
      <c r="G22" s="41" t="s">
        <v>37</v>
      </c>
      <c r="H22" s="42" t="s">
        <v>37</v>
      </c>
      <c r="I22" s="42" t="s">
        <v>37</v>
      </c>
      <c r="J22" s="42" t="s">
        <v>37</v>
      </c>
      <c r="K22" s="42" t="s">
        <v>37</v>
      </c>
      <c r="L22" s="43" t="s">
        <v>38</v>
      </c>
      <c r="M22" s="43" t="s">
        <v>38</v>
      </c>
      <c r="N22" s="43" t="s">
        <v>38</v>
      </c>
      <c r="O22" s="43" t="s">
        <v>38</v>
      </c>
      <c r="P22" s="41" t="s">
        <v>38</v>
      </c>
      <c r="R22" s="45"/>
    </row>
    <row r="23" spans="1:19" ht="15" customHeight="1" x14ac:dyDescent="0.3">
      <c r="A23" s="37" t="s">
        <v>54</v>
      </c>
      <c r="B23" s="53" t="s">
        <v>54</v>
      </c>
      <c r="C23" s="39" t="s">
        <v>54</v>
      </c>
      <c r="D23" s="39" t="s">
        <v>54</v>
      </c>
      <c r="E23" s="39" t="s">
        <v>36</v>
      </c>
      <c r="F23" s="39"/>
      <c r="G23" s="41" t="s">
        <v>37</v>
      </c>
      <c r="H23" s="42" t="s">
        <v>37</v>
      </c>
      <c r="I23" s="42" t="s">
        <v>37</v>
      </c>
      <c r="J23" s="42" t="s">
        <v>37</v>
      </c>
      <c r="K23" s="42" t="s">
        <v>37</v>
      </c>
      <c r="L23" s="43" t="s">
        <v>38</v>
      </c>
      <c r="M23" s="43" t="s">
        <v>38</v>
      </c>
      <c r="N23" s="43" t="s">
        <v>55</v>
      </c>
      <c r="O23" s="54" t="str">
        <f>TEXT(H23,"0.0")&amp;" - "&amp;TEXT(K23,"0.0")</f>
        <v>- - -</v>
      </c>
      <c r="P23" s="41" t="str">
        <f>IF(OR(O23="N/A", O23="- - -"), "N/A", IF(OR(K23&gt;8.5,H23&lt;6.5), "No", "Yes"))</f>
        <v>N/A</v>
      </c>
      <c r="R23" s="45"/>
    </row>
    <row r="24" spans="1:19" ht="15" customHeight="1" x14ac:dyDescent="0.3">
      <c r="A24" s="37" t="s">
        <v>56</v>
      </c>
      <c r="B24" s="55" t="s">
        <v>57</v>
      </c>
      <c r="C24" s="39" t="s">
        <v>34</v>
      </c>
      <c r="D24" s="40" t="s">
        <v>35</v>
      </c>
      <c r="E24" s="39" t="s">
        <v>36</v>
      </c>
      <c r="F24" s="39"/>
      <c r="G24" s="41" t="s">
        <v>37</v>
      </c>
      <c r="H24" s="42" t="s">
        <v>37</v>
      </c>
      <c r="I24" s="42" t="s">
        <v>37</v>
      </c>
      <c r="J24" s="42" t="s">
        <v>37</v>
      </c>
      <c r="K24" s="42" t="s">
        <v>37</v>
      </c>
      <c r="L24" s="43" t="s">
        <v>38</v>
      </c>
      <c r="M24" s="43" t="s">
        <v>38</v>
      </c>
      <c r="N24" s="43" t="s">
        <v>38</v>
      </c>
      <c r="O24" s="43" t="s">
        <v>38</v>
      </c>
      <c r="P24" s="41" t="s">
        <v>38</v>
      </c>
      <c r="R24" s="45"/>
    </row>
    <row r="25" spans="1:19" ht="15" customHeight="1" x14ac:dyDescent="0.3">
      <c r="A25" s="37" t="s">
        <v>58</v>
      </c>
      <c r="B25" s="56" t="s">
        <v>59</v>
      </c>
      <c r="C25" s="39" t="s">
        <v>34</v>
      </c>
      <c r="D25" s="40" t="s">
        <v>35</v>
      </c>
      <c r="E25" s="39" t="s">
        <v>36</v>
      </c>
      <c r="F25" s="39"/>
      <c r="G25" s="41" t="s">
        <v>37</v>
      </c>
      <c r="H25" s="42" t="s">
        <v>37</v>
      </c>
      <c r="I25" s="42" t="s">
        <v>37</v>
      </c>
      <c r="J25" s="42" t="s">
        <v>37</v>
      </c>
      <c r="K25" s="42" t="s">
        <v>37</v>
      </c>
      <c r="L25" s="43" t="s">
        <v>38</v>
      </c>
      <c r="M25" s="43" t="s">
        <v>38</v>
      </c>
      <c r="N25" s="43" t="s">
        <v>38</v>
      </c>
      <c r="O25" s="43" t="s">
        <v>38</v>
      </c>
      <c r="P25" s="41" t="s">
        <v>38</v>
      </c>
    </row>
    <row r="26" spans="1:19" x14ac:dyDescent="0.25">
      <c r="A26" s="8" t="s">
        <v>60</v>
      </c>
    </row>
    <row r="27" spans="1:19" x14ac:dyDescent="0.25">
      <c r="A27" s="8"/>
      <c r="B27" s="8"/>
      <c r="J27" s="57"/>
    </row>
    <row r="29" spans="1:19" x14ac:dyDescent="0.25">
      <c r="A29" s="10" t="s">
        <v>61</v>
      </c>
      <c r="B29" s="10"/>
      <c r="C29" s="11" t="s">
        <v>62</v>
      </c>
      <c r="D29" s="12"/>
      <c r="E29" s="13"/>
      <c r="F29" s="13"/>
      <c r="G29" s="13"/>
      <c r="H29" s="13"/>
      <c r="I29" s="13"/>
      <c r="J29" s="14"/>
      <c r="K29" s="14"/>
      <c r="L29" s="14"/>
      <c r="M29" s="14"/>
      <c r="N29" s="14"/>
      <c r="O29" s="14"/>
      <c r="P29" s="15"/>
    </row>
    <row r="30" spans="1:19" x14ac:dyDescent="0.25">
      <c r="A30" s="16" t="s">
        <v>63</v>
      </c>
      <c r="B30" s="16"/>
      <c r="C30" s="16"/>
      <c r="D30" s="17"/>
      <c r="E30" s="17"/>
      <c r="F30" s="17"/>
      <c r="G30" s="17"/>
      <c r="H30" s="17"/>
      <c r="I30" s="17"/>
      <c r="J30" s="18"/>
      <c r="K30" s="18"/>
      <c r="L30" s="18"/>
      <c r="M30" s="18"/>
      <c r="N30" s="18"/>
      <c r="O30" s="18"/>
      <c r="P30" s="19"/>
    </row>
    <row r="31" spans="1:19" x14ac:dyDescent="0.25">
      <c r="A31" s="10"/>
      <c r="B31" s="10"/>
      <c r="C31" s="21"/>
      <c r="D31" s="21"/>
      <c r="E31" s="21"/>
      <c r="F31" s="21"/>
      <c r="G31" s="22" t="s">
        <v>64</v>
      </c>
      <c r="H31" s="24" t="s">
        <v>13</v>
      </c>
      <c r="I31" s="24"/>
      <c r="J31" s="25"/>
      <c r="K31" s="25"/>
      <c r="L31" s="25"/>
      <c r="M31" s="25"/>
      <c r="N31" s="25"/>
      <c r="O31" s="25"/>
      <c r="P31" s="26"/>
    </row>
    <row r="32" spans="1:19" x14ac:dyDescent="0.25">
      <c r="A32" s="16"/>
      <c r="B32" s="16"/>
      <c r="C32" s="27"/>
      <c r="D32" s="27"/>
      <c r="E32" s="27"/>
      <c r="F32" s="27"/>
      <c r="G32" s="28"/>
      <c r="H32" s="29" t="s">
        <v>14</v>
      </c>
      <c r="I32" s="30"/>
      <c r="J32" s="30"/>
      <c r="K32" s="31"/>
      <c r="L32" s="31"/>
      <c r="M32" s="31"/>
      <c r="N32" s="31"/>
      <c r="O32" s="31"/>
      <c r="P32" s="32"/>
    </row>
    <row r="33" spans="1:26" ht="12.75" customHeight="1" x14ac:dyDescent="0.25">
      <c r="A33" s="16"/>
      <c r="B33" s="16"/>
      <c r="C33" s="27" t="s">
        <v>15</v>
      </c>
      <c r="D33" s="16"/>
      <c r="E33" s="16" t="s">
        <v>16</v>
      </c>
      <c r="F33" s="16"/>
      <c r="G33" s="28"/>
      <c r="H33" s="21"/>
      <c r="I33" s="33" t="s">
        <v>17</v>
      </c>
      <c r="J33" s="10" t="s">
        <v>18</v>
      </c>
      <c r="K33" s="21"/>
      <c r="L33" s="10" t="s">
        <v>19</v>
      </c>
      <c r="M33" s="10" t="s">
        <v>20</v>
      </c>
      <c r="N33" s="10" t="s">
        <v>21</v>
      </c>
      <c r="O33" s="10" t="s">
        <v>21</v>
      </c>
      <c r="P33" s="21" t="s">
        <v>22</v>
      </c>
    </row>
    <row r="34" spans="1:26" x14ac:dyDescent="0.25">
      <c r="A34" s="34" t="s">
        <v>23</v>
      </c>
      <c r="B34" s="34" t="s">
        <v>65</v>
      </c>
      <c r="C34" s="35" t="s">
        <v>24</v>
      </c>
      <c r="D34" s="34"/>
      <c r="E34" s="34" t="s">
        <v>25</v>
      </c>
      <c r="F34" s="34"/>
      <c r="G34" s="36"/>
      <c r="H34" s="35" t="s">
        <v>26</v>
      </c>
      <c r="I34" s="35" t="s">
        <v>27</v>
      </c>
      <c r="J34" s="35" t="s">
        <v>27</v>
      </c>
      <c r="K34" s="35" t="s">
        <v>28</v>
      </c>
      <c r="L34" s="34" t="s">
        <v>29</v>
      </c>
      <c r="M34" s="34" t="s">
        <v>30</v>
      </c>
      <c r="N34" s="34" t="s">
        <v>29</v>
      </c>
      <c r="O34" s="34" t="s">
        <v>30</v>
      </c>
      <c r="P34" s="35" t="s">
        <v>31</v>
      </c>
    </row>
    <row r="35" spans="1:26" ht="15" customHeight="1" x14ac:dyDescent="0.3">
      <c r="A35" s="37" t="s">
        <v>39</v>
      </c>
      <c r="B35" s="47" t="s">
        <v>66</v>
      </c>
      <c r="C35" s="39" t="s">
        <v>34</v>
      </c>
      <c r="D35" s="58" t="s">
        <v>35</v>
      </c>
      <c r="E35" s="39" t="s">
        <v>36</v>
      </c>
      <c r="F35" s="39" t="s">
        <v>67</v>
      </c>
      <c r="G35" s="41">
        <v>4</v>
      </c>
      <c r="H35" s="59" t="s">
        <v>68</v>
      </c>
      <c r="I35" s="42" t="s">
        <v>68</v>
      </c>
      <c r="J35" s="42" t="s">
        <v>68</v>
      </c>
      <c r="K35" s="42" t="s">
        <v>68</v>
      </c>
      <c r="L35" s="43" t="s">
        <v>38</v>
      </c>
      <c r="M35" s="43" t="s">
        <v>38</v>
      </c>
      <c r="N35" s="43" t="s">
        <v>38</v>
      </c>
      <c r="O35" s="43" t="s">
        <v>38</v>
      </c>
      <c r="P35" s="41" t="s">
        <v>38</v>
      </c>
      <c r="Q35" s="44"/>
      <c r="R35" s="44"/>
      <c r="S35" s="48"/>
    </row>
    <row r="36" spans="1:26" x14ac:dyDescent="0.25">
      <c r="A36" s="8"/>
    </row>
    <row r="37" spans="1:26" x14ac:dyDescent="0.25">
      <c r="B37" s="8"/>
      <c r="G37" s="45"/>
      <c r="H37" s="60"/>
      <c r="I37" s="60"/>
      <c r="J37" s="60"/>
      <c r="K37" s="60"/>
    </row>
    <row r="39" spans="1:26" x14ac:dyDescent="0.25">
      <c r="A39" s="10" t="s">
        <v>69</v>
      </c>
      <c r="B39" s="10"/>
      <c r="C39" s="11" t="s">
        <v>70</v>
      </c>
      <c r="D39" s="12"/>
      <c r="E39" s="13"/>
      <c r="F39" s="13"/>
      <c r="G39" s="13"/>
      <c r="H39" s="13"/>
      <c r="I39" s="13"/>
      <c r="J39" s="14"/>
      <c r="K39" s="14"/>
      <c r="L39" s="14"/>
      <c r="M39" s="14"/>
      <c r="N39" s="14"/>
      <c r="O39" s="14"/>
      <c r="P39" s="15"/>
    </row>
    <row r="40" spans="1:26" x14ac:dyDescent="0.25">
      <c r="A40" s="16" t="s">
        <v>71</v>
      </c>
      <c r="B40" s="16"/>
      <c r="C40" s="16"/>
      <c r="D40" s="17"/>
      <c r="E40" s="17"/>
      <c r="F40" s="17"/>
      <c r="G40" s="17"/>
      <c r="H40" s="17"/>
      <c r="I40" s="17"/>
      <c r="J40" s="18"/>
      <c r="K40" s="18"/>
      <c r="L40" s="18"/>
      <c r="M40" s="18"/>
      <c r="N40" s="18"/>
      <c r="O40" s="18"/>
      <c r="P40" s="19"/>
    </row>
    <row r="41" spans="1:26" x14ac:dyDescent="0.25">
      <c r="A41" s="10"/>
      <c r="B41" s="10"/>
      <c r="C41" s="21"/>
      <c r="D41" s="21"/>
      <c r="E41" s="21"/>
      <c r="F41" s="21"/>
      <c r="G41" s="22" t="s">
        <v>64</v>
      </c>
      <c r="H41" s="24" t="s">
        <v>13</v>
      </c>
      <c r="I41" s="24"/>
      <c r="J41" s="25"/>
      <c r="K41" s="25"/>
      <c r="L41" s="25"/>
      <c r="M41" s="25"/>
      <c r="N41" s="25"/>
      <c r="O41" s="25"/>
      <c r="P41" s="26"/>
    </row>
    <row r="42" spans="1:26" x14ac:dyDescent="0.25">
      <c r="A42" s="16"/>
      <c r="B42" s="16"/>
      <c r="C42" s="27"/>
      <c r="D42" s="27"/>
      <c r="E42" s="27"/>
      <c r="F42" s="27"/>
      <c r="G42" s="28"/>
      <c r="H42" s="29" t="s">
        <v>14</v>
      </c>
      <c r="I42" s="30"/>
      <c r="J42" s="30"/>
      <c r="K42" s="31"/>
      <c r="L42" s="31"/>
      <c r="M42" s="31"/>
      <c r="N42" s="31"/>
      <c r="O42" s="31"/>
      <c r="P42" s="32"/>
    </row>
    <row r="43" spans="1:26" ht="12.75" customHeight="1" x14ac:dyDescent="0.25">
      <c r="A43" s="16"/>
      <c r="B43" s="16"/>
      <c r="C43" s="27" t="s">
        <v>15</v>
      </c>
      <c r="D43" s="16"/>
      <c r="E43" s="16" t="s">
        <v>16</v>
      </c>
      <c r="F43" s="16"/>
      <c r="G43" s="28"/>
      <c r="H43" s="21"/>
      <c r="I43" s="33" t="s">
        <v>17</v>
      </c>
      <c r="J43" s="10" t="s">
        <v>18</v>
      </c>
      <c r="K43" s="21"/>
      <c r="L43" s="10" t="s">
        <v>19</v>
      </c>
      <c r="M43" s="10" t="s">
        <v>20</v>
      </c>
      <c r="N43" s="10" t="s">
        <v>21</v>
      </c>
      <c r="O43" s="10" t="s">
        <v>21</v>
      </c>
      <c r="P43" s="21" t="s">
        <v>22</v>
      </c>
    </row>
    <row r="44" spans="1:26" x14ac:dyDescent="0.25">
      <c r="A44" s="34" t="s">
        <v>23</v>
      </c>
      <c r="B44" s="34"/>
      <c r="C44" s="35" t="s">
        <v>24</v>
      </c>
      <c r="D44" s="34"/>
      <c r="E44" s="34" t="s">
        <v>25</v>
      </c>
      <c r="F44" s="34"/>
      <c r="G44" s="36"/>
      <c r="H44" s="35" t="s">
        <v>26</v>
      </c>
      <c r="I44" s="35" t="s">
        <v>27</v>
      </c>
      <c r="J44" s="35" t="s">
        <v>27</v>
      </c>
      <c r="K44" s="35" t="s">
        <v>28</v>
      </c>
      <c r="L44" s="34" t="s">
        <v>29</v>
      </c>
      <c r="M44" s="34" t="s">
        <v>30</v>
      </c>
      <c r="N44" s="34" t="s">
        <v>29</v>
      </c>
      <c r="O44" s="34" t="s">
        <v>30</v>
      </c>
      <c r="P44" s="35" t="s">
        <v>31</v>
      </c>
    </row>
    <row r="45" spans="1:26" ht="15" customHeight="1" x14ac:dyDescent="0.3">
      <c r="A45" s="37" t="s">
        <v>32</v>
      </c>
      <c r="B45" s="38" t="s">
        <v>33</v>
      </c>
      <c r="C45" s="39" t="s">
        <v>34</v>
      </c>
      <c r="D45" s="58" t="s">
        <v>35</v>
      </c>
      <c r="E45" s="61" t="s">
        <v>72</v>
      </c>
      <c r="F45" s="61" t="s">
        <v>67</v>
      </c>
      <c r="G45" s="41">
        <v>4</v>
      </c>
      <c r="H45" s="62" t="s">
        <v>73</v>
      </c>
      <c r="I45" s="63" t="s">
        <v>73</v>
      </c>
      <c r="J45" s="62" t="s">
        <v>73</v>
      </c>
      <c r="K45" s="62">
        <v>2</v>
      </c>
      <c r="L45" s="43" t="s">
        <v>38</v>
      </c>
      <c r="M45" s="43" t="s">
        <v>38</v>
      </c>
      <c r="N45" s="43" t="s">
        <v>38</v>
      </c>
      <c r="O45" s="43" t="s">
        <v>38</v>
      </c>
      <c r="P45" s="41" t="s">
        <v>38</v>
      </c>
      <c r="Q45" s="44"/>
      <c r="R45" s="44"/>
      <c r="S45" s="45"/>
      <c r="T45" s="44"/>
      <c r="U45" s="44"/>
      <c r="V45" s="64"/>
      <c r="W45" s="65"/>
      <c r="X45" s="66"/>
      <c r="Y45" s="66"/>
      <c r="Z45" s="66"/>
    </row>
    <row r="46" spans="1:26" ht="15" customHeight="1" x14ac:dyDescent="0.25">
      <c r="A46" s="37" t="s">
        <v>41</v>
      </c>
      <c r="B46" s="37" t="s">
        <v>41</v>
      </c>
      <c r="C46" s="39" t="s">
        <v>42</v>
      </c>
      <c r="D46" s="58"/>
      <c r="E46" s="61" t="s">
        <v>72</v>
      </c>
      <c r="F46" s="61" t="s">
        <v>67</v>
      </c>
      <c r="G46" s="41">
        <v>4</v>
      </c>
      <c r="H46" s="62" t="s">
        <v>74</v>
      </c>
      <c r="I46" s="62" t="s">
        <v>74</v>
      </c>
      <c r="J46" s="62" t="s">
        <v>74</v>
      </c>
      <c r="K46" s="62" t="s">
        <v>74</v>
      </c>
      <c r="L46" s="43" t="s">
        <v>38</v>
      </c>
      <c r="M46" s="43" t="s">
        <v>38</v>
      </c>
      <c r="N46" s="43" t="s">
        <v>38</v>
      </c>
      <c r="O46" s="43" t="s">
        <v>38</v>
      </c>
      <c r="P46" s="41" t="s">
        <v>38</v>
      </c>
      <c r="Q46" s="44"/>
      <c r="R46" s="44"/>
      <c r="S46" s="45"/>
      <c r="T46" s="44"/>
      <c r="U46" s="44"/>
      <c r="V46" s="64"/>
      <c r="W46" s="65"/>
      <c r="X46" s="66"/>
      <c r="Y46" s="66"/>
      <c r="Z46" s="66"/>
    </row>
    <row r="47" spans="1:26" ht="15" customHeight="1" x14ac:dyDescent="0.3">
      <c r="A47" s="37" t="s">
        <v>43</v>
      </c>
      <c r="B47" s="49" t="s">
        <v>75</v>
      </c>
      <c r="C47" s="39" t="s">
        <v>42</v>
      </c>
      <c r="D47" s="39" t="s">
        <v>45</v>
      </c>
      <c r="E47" s="61" t="s">
        <v>72</v>
      </c>
      <c r="F47" s="61" t="s">
        <v>67</v>
      </c>
      <c r="G47" s="41">
        <v>4</v>
      </c>
      <c r="H47" s="62" t="s">
        <v>74</v>
      </c>
      <c r="I47" s="62" t="s">
        <v>74</v>
      </c>
      <c r="J47" s="62" t="s">
        <v>74</v>
      </c>
      <c r="K47" s="62" t="s">
        <v>74</v>
      </c>
      <c r="L47" s="43" t="s">
        <v>38</v>
      </c>
      <c r="M47" s="43" t="s">
        <v>38</v>
      </c>
      <c r="N47" s="43" t="s">
        <v>38</v>
      </c>
      <c r="O47" s="43" t="s">
        <v>38</v>
      </c>
      <c r="P47" s="41" t="s">
        <v>38</v>
      </c>
      <c r="S47" s="45"/>
      <c r="T47" s="44"/>
      <c r="U47" s="44"/>
      <c r="V47" s="64"/>
      <c r="W47" s="66"/>
      <c r="X47" s="66"/>
      <c r="Y47" s="66"/>
      <c r="Z47" s="66"/>
    </row>
    <row r="48" spans="1:26" ht="15" customHeight="1" x14ac:dyDescent="0.3">
      <c r="A48" s="37" t="s">
        <v>46</v>
      </c>
      <c r="B48" s="50" t="s">
        <v>47</v>
      </c>
      <c r="C48" s="39" t="s">
        <v>34</v>
      </c>
      <c r="D48" s="40" t="s">
        <v>35</v>
      </c>
      <c r="E48" s="67" t="s">
        <v>76</v>
      </c>
      <c r="F48" s="67" t="s">
        <v>77</v>
      </c>
      <c r="G48" s="41">
        <v>1</v>
      </c>
      <c r="H48" s="68">
        <v>4.33</v>
      </c>
      <c r="I48" s="68">
        <v>4.33</v>
      </c>
      <c r="J48" s="68">
        <v>4.33</v>
      </c>
      <c r="K48" s="68">
        <v>4.33</v>
      </c>
      <c r="L48" s="43" t="s">
        <v>38</v>
      </c>
      <c r="M48" s="43" t="s">
        <v>38</v>
      </c>
      <c r="N48" s="43" t="s">
        <v>38</v>
      </c>
      <c r="O48" s="43" t="s">
        <v>38</v>
      </c>
      <c r="P48" s="41" t="s">
        <v>38</v>
      </c>
      <c r="Q48" s="69"/>
      <c r="S48" s="45"/>
      <c r="T48" s="44"/>
      <c r="U48" s="44"/>
      <c r="V48" s="64"/>
      <c r="W48" s="65"/>
      <c r="X48" s="65"/>
      <c r="Y48" s="65"/>
      <c r="Z48" s="65"/>
    </row>
    <row r="49" spans="1:26" ht="15" customHeight="1" x14ac:dyDescent="0.3">
      <c r="A49" s="37" t="s">
        <v>52</v>
      </c>
      <c r="B49" s="52" t="s">
        <v>53</v>
      </c>
      <c r="C49" s="39" t="s">
        <v>34</v>
      </c>
      <c r="D49" s="40" t="s">
        <v>35</v>
      </c>
      <c r="E49" s="67" t="s">
        <v>76</v>
      </c>
      <c r="F49" s="67" t="s">
        <v>77</v>
      </c>
      <c r="G49" s="41">
        <v>1</v>
      </c>
      <c r="H49" s="68">
        <v>2.3199999999999998</v>
      </c>
      <c r="I49" s="68">
        <v>2.3199999999999998</v>
      </c>
      <c r="J49" s="68">
        <v>2.3199999999999998</v>
      </c>
      <c r="K49" s="68">
        <v>2.3199999999999998</v>
      </c>
      <c r="L49" s="43" t="s">
        <v>38</v>
      </c>
      <c r="M49" s="43" t="s">
        <v>38</v>
      </c>
      <c r="N49" s="43" t="s">
        <v>38</v>
      </c>
      <c r="O49" s="43" t="s">
        <v>38</v>
      </c>
      <c r="P49" s="41" t="s">
        <v>38</v>
      </c>
      <c r="S49" s="45"/>
      <c r="T49" s="44"/>
      <c r="U49" s="44"/>
      <c r="V49" s="64"/>
      <c r="W49" s="70"/>
      <c r="X49" s="70"/>
      <c r="Y49" s="70"/>
      <c r="Z49" s="70"/>
    </row>
    <row r="50" spans="1:26" ht="15" customHeight="1" x14ac:dyDescent="0.3">
      <c r="A50" s="37" t="s">
        <v>50</v>
      </c>
      <c r="B50" s="52" t="s">
        <v>51</v>
      </c>
      <c r="C50" s="39" t="s">
        <v>34</v>
      </c>
      <c r="D50" s="40" t="s">
        <v>35</v>
      </c>
      <c r="E50" s="67" t="s">
        <v>76</v>
      </c>
      <c r="F50" s="67" t="s">
        <v>77</v>
      </c>
      <c r="G50" s="41">
        <v>1</v>
      </c>
      <c r="H50" s="71">
        <v>8.43</v>
      </c>
      <c r="I50" s="71">
        <v>8.43</v>
      </c>
      <c r="J50" s="71">
        <v>8.43</v>
      </c>
      <c r="K50" s="71">
        <v>8.43</v>
      </c>
      <c r="L50" s="43" t="s">
        <v>38</v>
      </c>
      <c r="M50" s="43" t="s">
        <v>38</v>
      </c>
      <c r="N50" s="43" t="s">
        <v>38</v>
      </c>
      <c r="O50" s="43" t="s">
        <v>38</v>
      </c>
      <c r="P50" s="41" t="s">
        <v>38</v>
      </c>
      <c r="S50" s="45"/>
      <c r="T50" s="44"/>
      <c r="U50" s="44"/>
      <c r="V50" s="64"/>
      <c r="W50" s="70"/>
      <c r="X50" s="70"/>
      <c r="Y50" s="70"/>
      <c r="Z50" s="70"/>
    </row>
    <row r="51" spans="1:26" ht="15" customHeight="1" x14ac:dyDescent="0.3">
      <c r="A51" s="37" t="s">
        <v>54</v>
      </c>
      <c r="B51" s="53" t="s">
        <v>54</v>
      </c>
      <c r="C51" s="39" t="s">
        <v>54</v>
      </c>
      <c r="D51" s="39" t="s">
        <v>54</v>
      </c>
      <c r="E51" s="67" t="s">
        <v>72</v>
      </c>
      <c r="F51" s="61" t="s">
        <v>67</v>
      </c>
      <c r="G51" s="41">
        <v>4</v>
      </c>
      <c r="H51" s="72">
        <v>6.9</v>
      </c>
      <c r="I51" s="68">
        <v>7.03</v>
      </c>
      <c r="J51" s="68">
        <v>7.07</v>
      </c>
      <c r="K51" s="68">
        <v>7.08</v>
      </c>
      <c r="L51" s="43" t="s">
        <v>38</v>
      </c>
      <c r="M51" s="43" t="s">
        <v>38</v>
      </c>
      <c r="N51" s="73" t="s">
        <v>55</v>
      </c>
      <c r="O51" s="74" t="str">
        <f>TEXT(H51,"0.0")&amp;" - "&amp;TEXT(K51,"0.00")</f>
        <v>6.9 - 7.08</v>
      </c>
      <c r="P51" s="41" t="str">
        <f>IF(AND(H51&gt;=6.5,K51&lt;=8.5),"Yes","No")</f>
        <v>Yes</v>
      </c>
      <c r="S51" s="45"/>
      <c r="T51" s="44"/>
      <c r="U51" s="44"/>
      <c r="V51" s="64"/>
      <c r="W51" s="70"/>
      <c r="X51" s="70"/>
      <c r="Y51" s="70"/>
      <c r="Z51" s="70"/>
    </row>
    <row r="52" spans="1:26" ht="15" customHeight="1" x14ac:dyDescent="0.3">
      <c r="A52" s="37" t="s">
        <v>56</v>
      </c>
      <c r="B52" s="55" t="s">
        <v>57</v>
      </c>
      <c r="C52" s="39" t="s">
        <v>34</v>
      </c>
      <c r="D52" s="40" t="s">
        <v>35</v>
      </c>
      <c r="E52" s="67" t="s">
        <v>76</v>
      </c>
      <c r="F52" s="67" t="s">
        <v>77</v>
      </c>
      <c r="G52" s="41">
        <v>1</v>
      </c>
      <c r="H52" s="42">
        <v>4.2000000000000003E-2</v>
      </c>
      <c r="I52" s="42">
        <v>4.2000000000000003E-2</v>
      </c>
      <c r="J52" s="42">
        <v>4.2000000000000003E-2</v>
      </c>
      <c r="K52" s="42">
        <v>4.2000000000000003E-2</v>
      </c>
      <c r="L52" s="75" t="s">
        <v>38</v>
      </c>
      <c r="M52" s="43" t="s">
        <v>38</v>
      </c>
      <c r="N52" s="43" t="s">
        <v>38</v>
      </c>
      <c r="O52" s="43" t="s">
        <v>38</v>
      </c>
      <c r="P52" s="41" t="s">
        <v>38</v>
      </c>
      <c r="S52" s="45"/>
      <c r="T52" s="44"/>
      <c r="U52" s="44"/>
      <c r="V52" s="64"/>
      <c r="W52" s="64"/>
      <c r="X52" s="64"/>
      <c r="Y52" s="64"/>
      <c r="Z52" s="64"/>
    </row>
    <row r="53" spans="1:26" ht="15" customHeight="1" x14ac:dyDescent="0.3">
      <c r="A53" s="37" t="s">
        <v>48</v>
      </c>
      <c r="B53" s="51" t="s">
        <v>49</v>
      </c>
      <c r="C53" s="39" t="s">
        <v>34</v>
      </c>
      <c r="D53" s="40" t="s">
        <v>35</v>
      </c>
      <c r="E53" s="67" t="s">
        <v>76</v>
      </c>
      <c r="F53" s="67" t="s">
        <v>77</v>
      </c>
      <c r="G53" s="41">
        <v>1</v>
      </c>
      <c r="H53" s="72">
        <v>4.0999999999999996</v>
      </c>
      <c r="I53" s="72">
        <v>4.0999999999999996</v>
      </c>
      <c r="J53" s="72">
        <v>4.0999999999999996</v>
      </c>
      <c r="K53" s="72">
        <v>4.0999999999999996</v>
      </c>
      <c r="L53" s="43" t="s">
        <v>38</v>
      </c>
      <c r="M53" s="43" t="s">
        <v>38</v>
      </c>
      <c r="N53" s="43" t="s">
        <v>38</v>
      </c>
      <c r="O53" s="43" t="s">
        <v>38</v>
      </c>
      <c r="P53" s="41" t="s">
        <v>38</v>
      </c>
      <c r="S53" s="45"/>
      <c r="T53" s="44"/>
      <c r="U53" s="44"/>
      <c r="V53" s="64"/>
      <c r="W53" s="64"/>
      <c r="X53" s="64"/>
      <c r="Y53" s="64"/>
      <c r="Z53" s="64"/>
    </row>
    <row r="54" spans="1:26" ht="15" customHeight="1" x14ac:dyDescent="0.3">
      <c r="A54" s="37" t="s">
        <v>58</v>
      </c>
      <c r="B54" s="56" t="s">
        <v>78</v>
      </c>
      <c r="C54" s="39" t="s">
        <v>34</v>
      </c>
      <c r="D54" s="40" t="s">
        <v>35</v>
      </c>
      <c r="E54" s="67" t="s">
        <v>72</v>
      </c>
      <c r="F54" s="61" t="s">
        <v>67</v>
      </c>
      <c r="G54" s="41">
        <v>4</v>
      </c>
      <c r="H54" s="62" t="s">
        <v>74</v>
      </c>
      <c r="I54" s="62">
        <v>1.25</v>
      </c>
      <c r="J54" s="62" t="s">
        <v>74</v>
      </c>
      <c r="K54" s="62">
        <v>2</v>
      </c>
      <c r="L54" s="43" t="s">
        <v>38</v>
      </c>
      <c r="M54" s="43" t="s">
        <v>38</v>
      </c>
      <c r="N54" s="43" t="s">
        <v>38</v>
      </c>
      <c r="O54" s="43" t="s">
        <v>38</v>
      </c>
      <c r="P54" s="41" t="s">
        <v>38</v>
      </c>
      <c r="S54" s="45"/>
      <c r="T54" s="44"/>
      <c r="U54" s="44"/>
      <c r="V54" s="64"/>
      <c r="W54" s="66"/>
      <c r="X54" s="66"/>
      <c r="Y54" s="66"/>
      <c r="Z54" s="66"/>
    </row>
    <row r="55" spans="1:26" x14ac:dyDescent="0.25">
      <c r="H55" s="76"/>
      <c r="I55" s="77"/>
      <c r="J55" s="77"/>
      <c r="K55" s="77"/>
      <c r="L55" s="76"/>
      <c r="S55" s="45"/>
      <c r="T55" s="44"/>
      <c r="U55" s="44"/>
    </row>
    <row r="56" spans="1:26" x14ac:dyDescent="0.25">
      <c r="A56" s="45"/>
      <c r="B56" s="45"/>
    </row>
    <row r="57" spans="1:26" x14ac:dyDescent="0.25">
      <c r="J57" s="78"/>
    </row>
    <row r="58" spans="1:26" x14ac:dyDescent="0.25">
      <c r="A58" s="10" t="s">
        <v>79</v>
      </c>
      <c r="B58" s="10"/>
      <c r="C58" s="11" t="s">
        <v>80</v>
      </c>
      <c r="D58" s="12"/>
      <c r="E58" s="13"/>
      <c r="F58" s="13"/>
      <c r="G58" s="13"/>
      <c r="H58" s="13"/>
      <c r="I58" s="13"/>
      <c r="J58" s="14"/>
      <c r="K58" s="14"/>
      <c r="L58" s="14"/>
      <c r="M58" s="14"/>
      <c r="N58" s="14"/>
      <c r="O58" s="14"/>
      <c r="P58" s="15"/>
    </row>
    <row r="59" spans="1:26" x14ac:dyDescent="0.25">
      <c r="A59" s="16" t="s">
        <v>81</v>
      </c>
      <c r="B59" s="16"/>
      <c r="C59" s="16"/>
      <c r="D59" s="17"/>
      <c r="E59" s="17"/>
      <c r="F59" s="17"/>
      <c r="G59" s="17"/>
      <c r="H59" s="17"/>
      <c r="I59" s="17"/>
      <c r="J59" s="18"/>
      <c r="K59" s="18"/>
      <c r="L59" s="18"/>
      <c r="M59" s="18"/>
      <c r="N59" s="18"/>
      <c r="O59" s="18"/>
      <c r="P59" s="19"/>
    </row>
    <row r="60" spans="1:26" x14ac:dyDescent="0.25">
      <c r="A60" s="10"/>
      <c r="B60" s="10"/>
      <c r="C60" s="21"/>
      <c r="D60" s="21"/>
      <c r="E60" s="21"/>
      <c r="F60" s="21"/>
      <c r="G60" s="22" t="s">
        <v>82</v>
      </c>
      <c r="H60" s="24" t="s">
        <v>13</v>
      </c>
      <c r="I60" s="24"/>
      <c r="J60" s="25"/>
      <c r="K60" s="25"/>
      <c r="L60" s="25"/>
      <c r="M60" s="25"/>
      <c r="N60" s="25"/>
      <c r="O60" s="25"/>
      <c r="P60" s="26"/>
    </row>
    <row r="61" spans="1:26" x14ac:dyDescent="0.25">
      <c r="A61" s="16"/>
      <c r="B61" s="16"/>
      <c r="C61" s="27"/>
      <c r="D61" s="27"/>
      <c r="E61" s="27"/>
      <c r="F61" s="27"/>
      <c r="G61" s="28"/>
      <c r="H61" s="29" t="s">
        <v>14</v>
      </c>
      <c r="I61" s="30"/>
      <c r="J61" s="30"/>
      <c r="K61" s="31"/>
      <c r="L61" s="31"/>
      <c r="M61" s="31"/>
      <c r="N61" s="31"/>
      <c r="O61" s="31"/>
      <c r="P61" s="32"/>
    </row>
    <row r="62" spans="1:26" ht="12.75" customHeight="1" x14ac:dyDescent="0.25">
      <c r="A62" s="16"/>
      <c r="B62" s="16"/>
      <c r="C62" s="27" t="s">
        <v>15</v>
      </c>
      <c r="D62" s="16"/>
      <c r="E62" s="16" t="s">
        <v>16</v>
      </c>
      <c r="F62" s="16"/>
      <c r="G62" s="28"/>
      <c r="H62" s="21"/>
      <c r="I62" s="33" t="s">
        <v>17</v>
      </c>
      <c r="J62" s="10" t="s">
        <v>18</v>
      </c>
      <c r="K62" s="21"/>
      <c r="L62" s="10" t="s">
        <v>19</v>
      </c>
      <c r="M62" s="10" t="s">
        <v>20</v>
      </c>
      <c r="N62" s="10" t="s">
        <v>21</v>
      </c>
      <c r="O62" s="10" t="s">
        <v>21</v>
      </c>
      <c r="P62" s="21" t="s">
        <v>22</v>
      </c>
    </row>
    <row r="63" spans="1:26" x14ac:dyDescent="0.25">
      <c r="A63" s="34" t="s">
        <v>23</v>
      </c>
      <c r="B63" s="34"/>
      <c r="C63" s="35" t="s">
        <v>24</v>
      </c>
      <c r="D63" s="34"/>
      <c r="E63" s="34" t="s">
        <v>25</v>
      </c>
      <c r="F63" s="34"/>
      <c r="G63" s="36"/>
      <c r="H63" s="35" t="s">
        <v>26</v>
      </c>
      <c r="I63" s="35" t="s">
        <v>27</v>
      </c>
      <c r="J63" s="35" t="s">
        <v>27</v>
      </c>
      <c r="K63" s="35" t="s">
        <v>28</v>
      </c>
      <c r="L63" s="34" t="s">
        <v>29</v>
      </c>
      <c r="M63" s="34" t="s">
        <v>30</v>
      </c>
      <c r="N63" s="34" t="s">
        <v>29</v>
      </c>
      <c r="O63" s="34" t="s">
        <v>30</v>
      </c>
      <c r="P63" s="35" t="s">
        <v>31</v>
      </c>
    </row>
    <row r="64" spans="1:26" ht="15" customHeight="1" x14ac:dyDescent="0.3">
      <c r="A64" s="37" t="s">
        <v>32</v>
      </c>
      <c r="B64" s="38" t="s">
        <v>33</v>
      </c>
      <c r="C64" s="39" t="s">
        <v>34</v>
      </c>
      <c r="D64" s="58" t="s">
        <v>35</v>
      </c>
      <c r="E64" s="39" t="s">
        <v>36</v>
      </c>
      <c r="F64" s="39"/>
      <c r="G64" s="41" t="s">
        <v>37</v>
      </c>
      <c r="H64" s="42" t="s">
        <v>37</v>
      </c>
      <c r="I64" s="42" t="s">
        <v>37</v>
      </c>
      <c r="J64" s="42" t="s">
        <v>37</v>
      </c>
      <c r="K64" s="42" t="s">
        <v>37</v>
      </c>
      <c r="L64" s="43" t="s">
        <v>38</v>
      </c>
      <c r="M64" s="43" t="s">
        <v>38</v>
      </c>
      <c r="N64" s="43" t="s">
        <v>38</v>
      </c>
      <c r="O64" s="43" t="s">
        <v>38</v>
      </c>
      <c r="P64" s="41" t="s">
        <v>38</v>
      </c>
      <c r="Q64" s="44"/>
      <c r="R64" s="44"/>
      <c r="S64" s="48"/>
    </row>
    <row r="65" spans="1:19" ht="15" customHeight="1" x14ac:dyDescent="0.25">
      <c r="A65" s="37" t="s">
        <v>41</v>
      </c>
      <c r="B65" s="37" t="s">
        <v>41</v>
      </c>
      <c r="C65" s="39" t="s">
        <v>42</v>
      </c>
      <c r="D65" s="58"/>
      <c r="E65" s="39" t="s">
        <v>36</v>
      </c>
      <c r="F65" s="39"/>
      <c r="G65" s="41" t="s">
        <v>37</v>
      </c>
      <c r="H65" s="42" t="s">
        <v>37</v>
      </c>
      <c r="I65" s="42" t="s">
        <v>37</v>
      </c>
      <c r="J65" s="42" t="s">
        <v>37</v>
      </c>
      <c r="K65" s="42" t="s">
        <v>37</v>
      </c>
      <c r="L65" s="43" t="s">
        <v>38</v>
      </c>
      <c r="M65" s="43" t="s">
        <v>38</v>
      </c>
      <c r="N65" s="43" t="s">
        <v>38</v>
      </c>
      <c r="O65" s="43" t="s">
        <v>38</v>
      </c>
      <c r="P65" s="41" t="s">
        <v>38</v>
      </c>
      <c r="Q65" s="44"/>
      <c r="R65" s="44"/>
      <c r="S65" s="48"/>
    </row>
    <row r="66" spans="1:19" ht="15" customHeight="1" x14ac:dyDescent="0.3">
      <c r="A66" s="37" t="s">
        <v>43</v>
      </c>
      <c r="B66" s="49" t="s">
        <v>83</v>
      </c>
      <c r="C66" s="39" t="s">
        <v>42</v>
      </c>
      <c r="D66" s="39" t="s">
        <v>45</v>
      </c>
      <c r="E66" s="39" t="s">
        <v>36</v>
      </c>
      <c r="F66" s="39"/>
      <c r="G66" s="41" t="s">
        <v>37</v>
      </c>
      <c r="H66" s="42" t="s">
        <v>37</v>
      </c>
      <c r="I66" s="42" t="s">
        <v>37</v>
      </c>
      <c r="J66" s="42" t="s">
        <v>37</v>
      </c>
      <c r="K66" s="42" t="s">
        <v>37</v>
      </c>
      <c r="L66" s="43" t="s">
        <v>38</v>
      </c>
      <c r="M66" s="43" t="s">
        <v>38</v>
      </c>
      <c r="N66" s="43" t="s">
        <v>38</v>
      </c>
      <c r="O66" s="43" t="s">
        <v>38</v>
      </c>
      <c r="P66" s="41" t="s">
        <v>38</v>
      </c>
    </row>
    <row r="67" spans="1:19" ht="15" customHeight="1" x14ac:dyDescent="0.3">
      <c r="A67" s="37" t="s">
        <v>46</v>
      </c>
      <c r="B67" s="50" t="s">
        <v>47</v>
      </c>
      <c r="C67" s="39" t="s">
        <v>34</v>
      </c>
      <c r="D67" s="58" t="s">
        <v>35</v>
      </c>
      <c r="E67" s="39" t="s">
        <v>36</v>
      </c>
      <c r="F67" s="39"/>
      <c r="G67" s="41" t="s">
        <v>37</v>
      </c>
      <c r="H67" s="42" t="s">
        <v>37</v>
      </c>
      <c r="I67" s="42" t="s">
        <v>37</v>
      </c>
      <c r="J67" s="42" t="s">
        <v>37</v>
      </c>
      <c r="K67" s="42" t="s">
        <v>37</v>
      </c>
      <c r="L67" s="43" t="s">
        <v>38</v>
      </c>
      <c r="M67" s="43" t="s">
        <v>38</v>
      </c>
      <c r="N67" s="43" t="s">
        <v>38</v>
      </c>
      <c r="O67" s="43" t="s">
        <v>38</v>
      </c>
      <c r="P67" s="41" t="s">
        <v>38</v>
      </c>
      <c r="R67" s="79"/>
    </row>
    <row r="68" spans="1:19" ht="15" customHeight="1" x14ac:dyDescent="0.3">
      <c r="A68" s="37" t="s">
        <v>52</v>
      </c>
      <c r="B68" s="52" t="s">
        <v>53</v>
      </c>
      <c r="C68" s="39" t="s">
        <v>34</v>
      </c>
      <c r="D68" s="58" t="s">
        <v>35</v>
      </c>
      <c r="E68" s="39" t="s">
        <v>36</v>
      </c>
      <c r="F68" s="39"/>
      <c r="G68" s="41" t="s">
        <v>37</v>
      </c>
      <c r="H68" s="42" t="s">
        <v>37</v>
      </c>
      <c r="I68" s="42" t="s">
        <v>37</v>
      </c>
      <c r="J68" s="42" t="s">
        <v>37</v>
      </c>
      <c r="K68" s="42" t="s">
        <v>37</v>
      </c>
      <c r="L68" s="43" t="s">
        <v>38</v>
      </c>
      <c r="M68" s="43" t="s">
        <v>38</v>
      </c>
      <c r="N68" s="43" t="s">
        <v>38</v>
      </c>
      <c r="O68" s="43" t="s">
        <v>38</v>
      </c>
      <c r="P68" s="41" t="s">
        <v>38</v>
      </c>
    </row>
    <row r="69" spans="1:19" ht="15" customHeight="1" x14ac:dyDescent="0.3">
      <c r="A69" s="37" t="s">
        <v>54</v>
      </c>
      <c r="B69" s="53" t="s">
        <v>54</v>
      </c>
      <c r="C69" s="39" t="s">
        <v>54</v>
      </c>
      <c r="D69" s="39" t="s">
        <v>54</v>
      </c>
      <c r="E69" s="39" t="s">
        <v>36</v>
      </c>
      <c r="F69" s="39"/>
      <c r="G69" s="41" t="s">
        <v>37</v>
      </c>
      <c r="H69" s="42" t="s">
        <v>37</v>
      </c>
      <c r="I69" s="42" t="s">
        <v>37</v>
      </c>
      <c r="J69" s="42" t="s">
        <v>37</v>
      </c>
      <c r="K69" s="42" t="s">
        <v>37</v>
      </c>
      <c r="L69" s="43" t="s">
        <v>38</v>
      </c>
      <c r="M69" s="43" t="s">
        <v>38</v>
      </c>
      <c r="N69" s="43" t="s">
        <v>38</v>
      </c>
      <c r="O69" s="43" t="s">
        <v>38</v>
      </c>
      <c r="P69" s="41" t="s">
        <v>38</v>
      </c>
    </row>
    <row r="70" spans="1:19" ht="15" customHeight="1" x14ac:dyDescent="0.3">
      <c r="A70" s="37" t="s">
        <v>56</v>
      </c>
      <c r="B70" s="55" t="s">
        <v>57</v>
      </c>
      <c r="C70" s="39" t="s">
        <v>34</v>
      </c>
      <c r="D70" s="58" t="s">
        <v>35</v>
      </c>
      <c r="E70" s="39" t="s">
        <v>36</v>
      </c>
      <c r="F70" s="39"/>
      <c r="G70" s="41" t="s">
        <v>37</v>
      </c>
      <c r="H70" s="42" t="s">
        <v>37</v>
      </c>
      <c r="I70" s="42" t="s">
        <v>37</v>
      </c>
      <c r="J70" s="42" t="s">
        <v>37</v>
      </c>
      <c r="K70" s="42" t="s">
        <v>37</v>
      </c>
      <c r="L70" s="43" t="s">
        <v>38</v>
      </c>
      <c r="M70" s="43" t="s">
        <v>38</v>
      </c>
      <c r="N70" s="43" t="s">
        <v>38</v>
      </c>
      <c r="O70" s="43" t="s">
        <v>38</v>
      </c>
      <c r="P70" s="41" t="s">
        <v>38</v>
      </c>
    </row>
    <row r="71" spans="1:19" ht="15" customHeight="1" x14ac:dyDescent="0.3">
      <c r="A71" s="37" t="s">
        <v>48</v>
      </c>
      <c r="B71" s="51" t="s">
        <v>49</v>
      </c>
      <c r="C71" s="39" t="s">
        <v>34</v>
      </c>
      <c r="D71" s="58" t="s">
        <v>35</v>
      </c>
      <c r="E71" s="39" t="s">
        <v>36</v>
      </c>
      <c r="F71" s="39"/>
      <c r="G71" s="41" t="s">
        <v>37</v>
      </c>
      <c r="H71" s="42" t="s">
        <v>37</v>
      </c>
      <c r="I71" s="42" t="s">
        <v>37</v>
      </c>
      <c r="J71" s="42" t="s">
        <v>37</v>
      </c>
      <c r="K71" s="42" t="s">
        <v>37</v>
      </c>
      <c r="L71" s="43" t="s">
        <v>38</v>
      </c>
      <c r="M71" s="43" t="s">
        <v>38</v>
      </c>
      <c r="N71" s="43" t="s">
        <v>38</v>
      </c>
      <c r="O71" s="43" t="s">
        <v>38</v>
      </c>
      <c r="P71" s="41" t="s">
        <v>38</v>
      </c>
    </row>
    <row r="72" spans="1:19" ht="15" customHeight="1" x14ac:dyDescent="0.3">
      <c r="A72" s="37" t="s">
        <v>58</v>
      </c>
      <c r="B72" s="56" t="s">
        <v>59</v>
      </c>
      <c r="C72" s="39" t="s">
        <v>34</v>
      </c>
      <c r="D72" s="58" t="s">
        <v>35</v>
      </c>
      <c r="E72" s="80" t="s">
        <v>36</v>
      </c>
      <c r="F72" s="80"/>
      <c r="G72" s="41" t="s">
        <v>37</v>
      </c>
      <c r="H72" s="42" t="s">
        <v>37</v>
      </c>
      <c r="I72" s="42" t="s">
        <v>37</v>
      </c>
      <c r="J72" s="42" t="s">
        <v>37</v>
      </c>
      <c r="K72" s="42" t="s">
        <v>37</v>
      </c>
      <c r="L72" s="43" t="s">
        <v>38</v>
      </c>
      <c r="M72" s="43" t="s">
        <v>38</v>
      </c>
      <c r="N72" s="43" t="s">
        <v>38</v>
      </c>
      <c r="O72" s="43" t="s">
        <v>38</v>
      </c>
      <c r="P72" s="41" t="s">
        <v>38</v>
      </c>
    </row>
    <row r="73" spans="1:19" x14ac:dyDescent="0.25">
      <c r="A73" s="8" t="s">
        <v>84</v>
      </c>
    </row>
    <row r="74" spans="1:19" x14ac:dyDescent="0.25">
      <c r="A74" s="8"/>
      <c r="B74" s="8"/>
    </row>
    <row r="75" spans="1:19" x14ac:dyDescent="0.25">
      <c r="A75" s="8"/>
      <c r="B75" s="8"/>
    </row>
    <row r="76" spans="1:19" x14ac:dyDescent="0.25">
      <c r="A76" s="81" t="s">
        <v>85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</row>
    <row r="77" spans="1:19" x14ac:dyDescent="0.25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</row>
    <row r="78" spans="1:19" x14ac:dyDescent="0.25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</row>
    <row r="79" spans="1:19" x14ac:dyDescent="0.25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</row>
    <row r="80" spans="1:19" x14ac:dyDescent="0.25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</row>
    <row r="82" spans="1:14" ht="15.6" x14ac:dyDescent="0.3">
      <c r="A82" s="9" t="s">
        <v>86</v>
      </c>
      <c r="D82" s="82">
        <v>96</v>
      </c>
    </row>
    <row r="83" spans="1:14" ht="12.75" customHeight="1" x14ac:dyDescent="0.25">
      <c r="A83" s="23" t="s">
        <v>13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83"/>
    </row>
    <row r="84" spans="1:14" x14ac:dyDescent="0.25">
      <c r="A84" s="29" t="s">
        <v>14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84"/>
    </row>
    <row r="85" spans="1:14" x14ac:dyDescent="0.25">
      <c r="A85" s="85" t="s">
        <v>87</v>
      </c>
      <c r="B85" s="85"/>
      <c r="C85" s="85"/>
      <c r="D85" s="27" t="s">
        <v>88</v>
      </c>
      <c r="E85" s="27" t="s">
        <v>15</v>
      </c>
      <c r="F85" s="16"/>
      <c r="G85" s="16" t="s">
        <v>16</v>
      </c>
      <c r="H85" s="86" t="s">
        <v>89</v>
      </c>
      <c r="I85" s="87"/>
      <c r="J85" s="88" t="s">
        <v>90</v>
      </c>
      <c r="K85" s="88" t="s">
        <v>17</v>
      </c>
      <c r="L85" s="88" t="s">
        <v>28</v>
      </c>
      <c r="M85" s="89" t="s">
        <v>91</v>
      </c>
      <c r="N85" s="90" t="s">
        <v>92</v>
      </c>
    </row>
    <row r="86" spans="1:14" x14ac:dyDescent="0.25">
      <c r="A86" s="91"/>
      <c r="B86" s="91"/>
      <c r="C86" s="91"/>
      <c r="D86" s="35"/>
      <c r="E86" s="35" t="s">
        <v>24</v>
      </c>
      <c r="F86" s="34"/>
      <c r="G86" s="34" t="s">
        <v>25</v>
      </c>
      <c r="H86" s="86"/>
      <c r="I86" s="87"/>
      <c r="J86" s="92"/>
      <c r="K86" s="92"/>
      <c r="L86" s="92"/>
      <c r="M86" s="93" t="s">
        <v>29</v>
      </c>
      <c r="N86" s="94"/>
    </row>
    <row r="87" spans="1:14" x14ac:dyDescent="0.25">
      <c r="A87" s="95" t="s">
        <v>93</v>
      </c>
      <c r="B87" s="96"/>
      <c r="C87" s="97"/>
      <c r="D87" s="98">
        <v>5</v>
      </c>
      <c r="E87" s="39" t="s">
        <v>94</v>
      </c>
      <c r="F87" s="98">
        <v>0</v>
      </c>
      <c r="G87" s="39" t="s">
        <v>95</v>
      </c>
      <c r="H87" s="99">
        <v>0</v>
      </c>
      <c r="I87" s="99"/>
      <c r="J87" s="100">
        <v>0</v>
      </c>
      <c r="K87" s="100">
        <v>0</v>
      </c>
      <c r="L87" s="100">
        <v>0</v>
      </c>
      <c r="M87" s="101">
        <v>31104</v>
      </c>
      <c r="N87" s="41" t="str">
        <f>IF(L87&lt;=M87,"Yes","No")</f>
        <v>Yes</v>
      </c>
    </row>
    <row r="88" spans="1:14" x14ac:dyDescent="0.25">
      <c r="A88" s="95" t="s">
        <v>96</v>
      </c>
      <c r="B88" s="96"/>
      <c r="C88" s="97"/>
      <c r="D88" s="98">
        <v>9</v>
      </c>
      <c r="E88" s="39" t="s">
        <v>94</v>
      </c>
      <c r="F88" s="98">
        <v>0</v>
      </c>
      <c r="G88" s="39" t="s">
        <v>97</v>
      </c>
      <c r="H88" s="99">
        <v>31</v>
      </c>
      <c r="I88" s="99"/>
      <c r="J88" s="100">
        <v>0</v>
      </c>
      <c r="K88" s="100">
        <v>0</v>
      </c>
      <c r="L88" s="100">
        <v>0</v>
      </c>
      <c r="M88" s="102" t="s">
        <v>38</v>
      </c>
      <c r="N88" s="41" t="s">
        <v>38</v>
      </c>
    </row>
    <row r="89" spans="1:14" x14ac:dyDescent="0.25">
      <c r="A89" s="95" t="s">
        <v>98</v>
      </c>
      <c r="B89" s="96"/>
      <c r="C89" s="97"/>
      <c r="D89" s="98">
        <v>10</v>
      </c>
      <c r="E89" s="39" t="s">
        <v>94</v>
      </c>
      <c r="F89" s="98">
        <v>0</v>
      </c>
      <c r="G89" s="39" t="s">
        <v>97</v>
      </c>
      <c r="H89" s="99">
        <v>31</v>
      </c>
      <c r="I89" s="99"/>
      <c r="J89" s="100">
        <v>0</v>
      </c>
      <c r="K89" s="100">
        <v>0</v>
      </c>
      <c r="L89" s="100">
        <v>0</v>
      </c>
      <c r="M89" s="102" t="s">
        <v>38</v>
      </c>
      <c r="N89" s="41" t="s">
        <v>38</v>
      </c>
    </row>
    <row r="90" spans="1:14" ht="12.75" customHeight="1" x14ac:dyDescent="0.25">
      <c r="A90" s="95" t="s">
        <v>99</v>
      </c>
      <c r="B90" s="96"/>
      <c r="C90" s="97"/>
      <c r="D90" s="98">
        <v>14</v>
      </c>
      <c r="E90" s="39" t="s">
        <v>94</v>
      </c>
      <c r="F90" s="98">
        <v>0</v>
      </c>
      <c r="G90" s="39" t="s">
        <v>95</v>
      </c>
      <c r="H90" s="99">
        <v>0</v>
      </c>
      <c r="I90" s="99"/>
      <c r="J90" s="100">
        <v>0</v>
      </c>
      <c r="K90" s="100">
        <v>0</v>
      </c>
      <c r="L90" s="100">
        <v>0</v>
      </c>
      <c r="M90" s="101" t="s">
        <v>38</v>
      </c>
      <c r="N90" s="41" t="s">
        <v>38</v>
      </c>
    </row>
    <row r="91" spans="1:14" ht="12.75" customHeight="1" x14ac:dyDescent="0.25">
      <c r="A91" s="95" t="s">
        <v>100</v>
      </c>
      <c r="B91" s="96"/>
      <c r="C91" s="97"/>
      <c r="D91" s="98">
        <v>15</v>
      </c>
      <c r="E91" s="39" t="s">
        <v>94</v>
      </c>
      <c r="F91" s="98">
        <v>0</v>
      </c>
      <c r="G91" s="39" t="s">
        <v>95</v>
      </c>
      <c r="H91" s="99">
        <v>0</v>
      </c>
      <c r="I91" s="99"/>
      <c r="J91" s="100">
        <v>0</v>
      </c>
      <c r="K91" s="100">
        <v>0</v>
      </c>
      <c r="L91" s="100">
        <v>0</v>
      </c>
      <c r="M91" s="101" t="s">
        <v>38</v>
      </c>
      <c r="N91" s="41" t="s">
        <v>38</v>
      </c>
    </row>
    <row r="92" spans="1:14" x14ac:dyDescent="0.25">
      <c r="A92" s="95" t="s">
        <v>101</v>
      </c>
      <c r="B92" s="96"/>
      <c r="C92" s="97"/>
      <c r="D92" s="98">
        <v>7</v>
      </c>
      <c r="E92" s="39" t="s">
        <v>94</v>
      </c>
      <c r="F92" s="98">
        <v>0</v>
      </c>
      <c r="G92" s="39" t="s">
        <v>97</v>
      </c>
      <c r="H92" s="99">
        <v>31</v>
      </c>
      <c r="I92" s="99"/>
      <c r="J92" s="100">
        <v>0</v>
      </c>
      <c r="K92" s="100">
        <v>17.258064516129032</v>
      </c>
      <c r="L92" s="100">
        <v>535</v>
      </c>
      <c r="M92" s="102" t="s">
        <v>38</v>
      </c>
      <c r="N92" s="41" t="s">
        <v>38</v>
      </c>
    </row>
    <row r="93" spans="1:14" x14ac:dyDescent="0.25">
      <c r="A93" s="95" t="s">
        <v>102</v>
      </c>
      <c r="B93" s="96"/>
      <c r="C93" s="97"/>
      <c r="D93" s="98">
        <v>8</v>
      </c>
      <c r="E93" s="39" t="s">
        <v>94</v>
      </c>
      <c r="F93" s="98">
        <v>3726</v>
      </c>
      <c r="G93" s="39" t="s">
        <v>97</v>
      </c>
      <c r="H93" s="99">
        <v>31</v>
      </c>
      <c r="I93" s="99"/>
      <c r="J93" s="100">
        <v>773</v>
      </c>
      <c r="K93" s="100">
        <v>1747.0322580645161</v>
      </c>
      <c r="L93" s="100">
        <v>2699</v>
      </c>
      <c r="M93" s="101">
        <v>31104</v>
      </c>
      <c r="N93" s="41" t="str">
        <f>IF(L93&lt;=M93,"Yes","No")</f>
        <v>Yes</v>
      </c>
    </row>
    <row r="94" spans="1:14" ht="12.75" customHeight="1" x14ac:dyDescent="0.25">
      <c r="A94" s="95" t="s">
        <v>103</v>
      </c>
      <c r="B94" s="96"/>
      <c r="C94" s="97"/>
      <c r="D94" s="98">
        <v>13</v>
      </c>
      <c r="E94" s="39" t="s">
        <v>94</v>
      </c>
      <c r="F94" s="98">
        <v>0</v>
      </c>
      <c r="G94" s="39" t="s">
        <v>95</v>
      </c>
      <c r="H94" s="99">
        <v>0</v>
      </c>
      <c r="I94" s="99"/>
      <c r="J94" s="100">
        <v>0</v>
      </c>
      <c r="K94" s="100">
        <v>0</v>
      </c>
      <c r="L94" s="100">
        <v>0</v>
      </c>
      <c r="M94" s="102" t="s">
        <v>38</v>
      </c>
      <c r="N94" s="41" t="s">
        <v>38</v>
      </c>
    </row>
    <row r="95" spans="1:14" x14ac:dyDescent="0.25">
      <c r="A95" s="95" t="s">
        <v>104</v>
      </c>
      <c r="B95" s="96"/>
      <c r="C95" s="97"/>
      <c r="D95" s="98">
        <v>11</v>
      </c>
      <c r="E95" s="39" t="s">
        <v>94</v>
      </c>
      <c r="F95" s="98">
        <v>131.9</v>
      </c>
      <c r="G95" s="39" t="s">
        <v>97</v>
      </c>
      <c r="H95" s="99">
        <v>31</v>
      </c>
      <c r="I95" s="99"/>
      <c r="J95" s="100">
        <v>0</v>
      </c>
      <c r="K95" s="100">
        <v>4.6516129032258062</v>
      </c>
      <c r="L95" s="100">
        <v>144.19999999999999</v>
      </c>
      <c r="M95" s="102" t="s">
        <v>38</v>
      </c>
      <c r="N95" s="41" t="s">
        <v>38</v>
      </c>
    </row>
    <row r="96" spans="1:14" ht="12.75" customHeight="1" x14ac:dyDescent="0.25">
      <c r="A96" s="95" t="s">
        <v>105</v>
      </c>
      <c r="B96" s="96"/>
      <c r="C96" s="97"/>
      <c r="D96" s="98">
        <v>16</v>
      </c>
      <c r="E96" s="39" t="s">
        <v>94</v>
      </c>
      <c r="F96" s="98">
        <v>3726</v>
      </c>
      <c r="G96" s="39" t="s">
        <v>97</v>
      </c>
      <c r="H96" s="99">
        <v>31</v>
      </c>
      <c r="I96" s="99"/>
      <c r="J96" s="100">
        <v>773</v>
      </c>
      <c r="K96" s="100">
        <v>1747.0322580645161</v>
      </c>
      <c r="L96" s="100">
        <v>2699</v>
      </c>
      <c r="M96" s="102">
        <v>31104</v>
      </c>
      <c r="N96" s="41" t="str">
        <f>IF(L96&lt;=M96,"Yes","No")</f>
        <v>Yes</v>
      </c>
    </row>
    <row r="98" spans="1:1" x14ac:dyDescent="0.25">
      <c r="A98" s="8"/>
    </row>
    <row r="99" spans="1:1" x14ac:dyDescent="0.25">
      <c r="A99" s="8"/>
    </row>
    <row r="354" spans="13:13" x14ac:dyDescent="0.25">
      <c r="M354" s="102">
        <v>15500</v>
      </c>
    </row>
    <row r="355" spans="13:13" x14ac:dyDescent="0.25">
      <c r="M355" s="102" t="s">
        <v>38</v>
      </c>
    </row>
    <row r="356" spans="13:13" x14ac:dyDescent="0.25">
      <c r="M356" s="102" t="s">
        <v>38</v>
      </c>
    </row>
  </sheetData>
  <protectedRanges>
    <protectedRange password="F31C" sqref="J3:K3 H4:H5 K4:K5" name="Logo"/>
    <protectedRange password="F31C" sqref="P1:P7" name="Logo_1"/>
  </protectedRanges>
  <mergeCells count="41">
    <mergeCell ref="A96:C96"/>
    <mergeCell ref="H96:I96"/>
    <mergeCell ref="A93:C93"/>
    <mergeCell ref="H93:I93"/>
    <mergeCell ref="A94:C94"/>
    <mergeCell ref="H94:I94"/>
    <mergeCell ref="A95:C95"/>
    <mergeCell ref="H95:I95"/>
    <mergeCell ref="A90:C90"/>
    <mergeCell ref="H90:I90"/>
    <mergeCell ref="A91:C91"/>
    <mergeCell ref="H91:I91"/>
    <mergeCell ref="A92:C92"/>
    <mergeCell ref="H92:I92"/>
    <mergeCell ref="A87:C87"/>
    <mergeCell ref="H87:I87"/>
    <mergeCell ref="A88:C88"/>
    <mergeCell ref="H88:I88"/>
    <mergeCell ref="A89:C89"/>
    <mergeCell ref="H89:I89"/>
    <mergeCell ref="A76:P80"/>
    <mergeCell ref="A83:N83"/>
    <mergeCell ref="A84:N84"/>
    <mergeCell ref="A85:C86"/>
    <mergeCell ref="H85:I86"/>
    <mergeCell ref="J85:J86"/>
    <mergeCell ref="K85:K86"/>
    <mergeCell ref="L85:L86"/>
    <mergeCell ref="N85:N86"/>
    <mergeCell ref="G41:G44"/>
    <mergeCell ref="H41:P41"/>
    <mergeCell ref="H42:P42"/>
    <mergeCell ref="G60:G63"/>
    <mergeCell ref="H60:P60"/>
    <mergeCell ref="H61:P61"/>
    <mergeCell ref="G11:G14"/>
    <mergeCell ref="H11:P11"/>
    <mergeCell ref="H12:P12"/>
    <mergeCell ref="G31:G34"/>
    <mergeCell ref="H31:P31"/>
    <mergeCell ref="H32:P32"/>
  </mergeCells>
  <conditionalFormatting sqref="F15">
    <cfRule type="expression" dxfId="33" priority="34">
      <formula>AND(OR($E15="2 times a year",$E15="Yearly",$E15="Monthly"),AND($G15&lt;&gt;1,$G15&lt;&gt;"-"))</formula>
    </cfRule>
  </conditionalFormatting>
  <conditionalFormatting sqref="G15:G25">
    <cfRule type="expression" dxfId="32" priority="33">
      <formula>AND(OR($E15="2 times a year",$E15="Yearly",$E15="Monthly"),AND($G15&lt;&gt;1,$G15&lt;&gt;"-"))</formula>
    </cfRule>
  </conditionalFormatting>
  <conditionalFormatting sqref="G35">
    <cfRule type="expression" dxfId="31" priority="32">
      <formula>AND(OR($E35="2 times a year",$E35="Yearly",$E35="Monthly"),AND($G35&lt;&gt;1,$G35&lt;&gt;"-"))</formula>
    </cfRule>
  </conditionalFormatting>
  <conditionalFormatting sqref="G45:G54">
    <cfRule type="expression" dxfId="30" priority="31">
      <formula>AND(OR($E45="2 times a year",$E45="Yearly",$E45="Monthly"),AND($G45&lt;&gt;1,$G45&lt;&gt;"-"))</formula>
    </cfRule>
  </conditionalFormatting>
  <conditionalFormatting sqref="G64:G72">
    <cfRule type="expression" dxfId="29" priority="30">
      <formula>AND(OR($E64="2 times a year",$E64="Yearly",$E64="Monthly"),AND($G64&lt;&gt;1,$G64&lt;&gt;"-"))</formula>
    </cfRule>
  </conditionalFormatting>
  <conditionalFormatting sqref="H15:H25">
    <cfRule type="expression" dxfId="28" priority="29">
      <formula>AND($G15=1,OR($H15&lt;&gt;$I15,$H15&lt;&gt;$J15,$H15&lt;&gt;$K15))</formula>
    </cfRule>
  </conditionalFormatting>
  <conditionalFormatting sqref="H35">
    <cfRule type="expression" dxfId="27" priority="25">
      <formula>AND($G35=1,OR($H35&lt;&gt;$I35,$H35&lt;&gt;$J35,$H35&lt;&gt;$K35))</formula>
    </cfRule>
  </conditionalFormatting>
  <conditionalFormatting sqref="H48:H52">
    <cfRule type="expression" dxfId="26" priority="16">
      <formula>AND($G48=1,OR($H48&lt;&gt;$I48,$H48&lt;&gt;$J48,$H48&lt;&gt;$K48))</formula>
    </cfRule>
  </conditionalFormatting>
  <conditionalFormatting sqref="H51">
    <cfRule type="expression" dxfId="25" priority="11">
      <formula>OR($K51&lt;$H51,$I51&lt;$H51,$J51&lt;$H51)</formula>
    </cfRule>
  </conditionalFormatting>
  <conditionalFormatting sqref="H64:H72">
    <cfRule type="expression" dxfId="24" priority="20">
      <formula>AND($G64=1,OR($H64&lt;&gt;$I64,$H64&lt;&gt;$J64,$H64&lt;&gt;$K64))</formula>
    </cfRule>
  </conditionalFormatting>
  <conditionalFormatting sqref="H50:K50">
    <cfRule type="expression" dxfId="23" priority="21">
      <formula>AND($G50=1,OR($H50&lt;&gt;$I50,$H50&lt;&gt;$J50,$H50&lt;&gt;$K50))</formula>
    </cfRule>
  </conditionalFormatting>
  <conditionalFormatting sqref="I15:I25">
    <cfRule type="expression" dxfId="22" priority="28">
      <formula>AND($G15=1,OR($J15&lt;&gt;$I15,$H15&lt;&gt;$J15,$J15&lt;&gt;$K15))</formula>
    </cfRule>
  </conditionalFormatting>
  <conditionalFormatting sqref="I35">
    <cfRule type="expression" dxfId="21" priority="24">
      <formula>AND($G35=1,OR($J35&lt;&gt;$I35,$H35&lt;&gt;$J35,$J35&lt;&gt;$K35))</formula>
    </cfRule>
  </conditionalFormatting>
  <conditionalFormatting sqref="I48:I52">
    <cfRule type="expression" dxfId="20" priority="15">
      <formula>AND($G48=1,OR($J48&lt;&gt;$I48,$H48&lt;&gt;$J48,$J48&lt;&gt;$K48))</formula>
    </cfRule>
  </conditionalFormatting>
  <conditionalFormatting sqref="I64:I72">
    <cfRule type="expression" dxfId="19" priority="19">
      <formula>AND($G64=1,OR($J64&lt;&gt;$I64,$H64&lt;&gt;$J64,$J64&lt;&gt;$K64))</formula>
    </cfRule>
  </conditionalFormatting>
  <conditionalFormatting sqref="J15:J25">
    <cfRule type="expression" dxfId="18" priority="27">
      <formula>AND($G15=1,OR($J15&lt;&gt;$H15,$I15&lt;&gt;$J15,$J15&lt;&gt;$K15))</formula>
    </cfRule>
  </conditionalFormatting>
  <conditionalFormatting sqref="J35">
    <cfRule type="expression" dxfId="17" priority="23">
      <formula>AND($G35=1,OR($J35&lt;&gt;$H35,$I35&lt;&gt;$J35,$J35&lt;&gt;$K35))</formula>
    </cfRule>
  </conditionalFormatting>
  <conditionalFormatting sqref="J48:J52">
    <cfRule type="expression" dxfId="16" priority="14">
      <formula>AND($G48=1,OR($J48&lt;&gt;$H48,$I48&lt;&gt;$J48,$J48&lt;&gt;$K48))</formula>
    </cfRule>
  </conditionalFormatting>
  <conditionalFormatting sqref="J64:J72">
    <cfRule type="expression" dxfId="15" priority="18">
      <formula>AND($G64=1,OR($J64&lt;&gt;$H64,$I64&lt;&gt;$J64,$J64&lt;&gt;$K64))</formula>
    </cfRule>
  </conditionalFormatting>
  <conditionalFormatting sqref="J87:J96">
    <cfRule type="expression" dxfId="14" priority="2">
      <formula>AND($H87&gt;0,OR($J87&gt;$K87,$J87&gt;$L87))</formula>
    </cfRule>
  </conditionalFormatting>
  <conditionalFormatting sqref="K15:K25">
    <cfRule type="expression" dxfId="13" priority="26">
      <formula>AND($G15=1,OR($K15&lt;&gt;$I15,$H15&lt;&gt;$K15,$J15&lt;&gt;$K15))</formula>
    </cfRule>
  </conditionalFormatting>
  <conditionalFormatting sqref="K35">
    <cfRule type="expression" dxfId="12" priority="22">
      <formula>AND($G35=1,OR($K35&lt;&gt;$I35,$H35&lt;&gt;$K35,$J35&lt;&gt;$K35))</formula>
    </cfRule>
  </conditionalFormatting>
  <conditionalFormatting sqref="K48:K52">
    <cfRule type="expression" dxfId="11" priority="13">
      <formula>AND($G48=1,OR($K48&lt;&gt;$I48,$H48&lt;&gt;$K48,$J48&lt;&gt;$K48))</formula>
    </cfRule>
  </conditionalFormatting>
  <conditionalFormatting sqref="K51">
    <cfRule type="expression" dxfId="10" priority="12">
      <formula>OR($H51&gt;$K51,$I51&gt;$K51,$J51&gt;$K51)</formula>
    </cfRule>
  </conditionalFormatting>
  <conditionalFormatting sqref="K64:K72">
    <cfRule type="expression" dxfId="9" priority="17">
      <formula>AND($G64=1,OR($K64&lt;&gt;$I64,$H64&lt;&gt;$K64,$J64&lt;&gt;$K64))</formula>
    </cfRule>
  </conditionalFormatting>
  <conditionalFormatting sqref="K87:K96">
    <cfRule type="expression" dxfId="8" priority="1">
      <formula>AND($H87&gt;0,OR($J87&gt;$K87,$K87&gt;$L87))</formula>
    </cfRule>
  </conditionalFormatting>
  <conditionalFormatting sqref="P15:P25">
    <cfRule type="containsText" dxfId="6" priority="3" operator="containsText" text="Yes">
      <formula>NOT(ISERROR(SEARCH("Yes",P15)))</formula>
    </cfRule>
    <cfRule type="containsText" dxfId="7" priority="4" operator="containsText" text="No">
      <formula>NOT(ISERROR(SEARCH("No",P15)))</formula>
    </cfRule>
  </conditionalFormatting>
  <conditionalFormatting sqref="P35">
    <cfRule type="containsText" dxfId="4" priority="9" operator="containsText" text="Yes">
      <formula>NOT(ISERROR(SEARCH("Yes",P35)))</formula>
    </cfRule>
    <cfRule type="containsText" dxfId="5" priority="10" operator="containsText" text="No">
      <formula>NOT(ISERROR(SEARCH("No",P35)))</formula>
    </cfRule>
  </conditionalFormatting>
  <conditionalFormatting sqref="P45:P50 P52:P54">
    <cfRule type="containsText" dxfId="2" priority="7" operator="containsText" text="Yes">
      <formula>NOT(ISERROR(SEARCH("Yes",P45)))</formula>
    </cfRule>
    <cfRule type="containsText" dxfId="3" priority="8" operator="containsText" text="No">
      <formula>NOT(ISERROR(SEARCH("No",P45)))</formula>
    </cfRule>
  </conditionalFormatting>
  <conditionalFormatting sqref="P64:P72">
    <cfRule type="containsText" dxfId="0" priority="5" operator="containsText" text="Yes">
      <formula>NOT(ISERROR(SEARCH("Yes",P64)))</formula>
    </cfRule>
    <cfRule type="containsText" dxfId="1" priority="6" operator="containsText" text="No">
      <formula>NOT(ISERROR(SEARCH("No",P64)))</formula>
    </cfRule>
  </conditionalFormatting>
  <pageMargins left="0.74803149606299213" right="0.74803149606299213" top="0.98425196850393704" bottom="0.98425196850393704" header="0.51181102362204722" footer="0.51181102362204722"/>
  <pageSetup paperSize="8" scale="16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Branxton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2024-09-19T06:01:37Z</dcterms:created>
  <dcterms:modified xsi:type="dcterms:W3CDTF">2024-09-19T06:02:07Z</dcterms:modified>
</cp:coreProperties>
</file>